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Φύλλο1" sheetId="1" r:id="rId1"/>
    <sheet name="Φύλλο2" sheetId="2" r:id="rId2"/>
    <sheet name="Φύλλο3" sheetId="3" r:id="rId3"/>
  </sheets>
  <definedNames/>
  <calcPr fullCalcOnLoad="1"/>
</workbook>
</file>

<file path=xl/sharedStrings.xml><?xml version="1.0" encoding="utf-8"?>
<sst xmlns="http://schemas.openxmlformats.org/spreadsheetml/2006/main" count="870" uniqueCount="264">
  <si>
    <t>ΕΛΛΗΝΙΚΗ  ΔΗΜΟΚΡΑΤΙΑ</t>
  </si>
  <si>
    <t>ΔΗΜΟΤΙΚΗ ΕΠΙΧΕΙΡΗΣΗ ΥΔΡΕΥΣΗΣ ΚΑΙ ΑΠΟΧΕΤΕΥΣΗΣ ΚΙΛΚΙΣ</t>
  </si>
  <si>
    <t>1ο χλμ Κιλκίς - Ξυροβρυσης Τ.Κ. 61100 Τηλ. 23410-29330 , FAX 23410-29320</t>
  </si>
  <si>
    <t>Ενδεικτικός Προυπολογισμός</t>
  </si>
  <si>
    <t>Α/Α</t>
  </si>
  <si>
    <t>Δαπανη</t>
  </si>
  <si>
    <t>Ηλεκτραντλίες φυγόκεντρες μονομπλόκ</t>
  </si>
  <si>
    <t>Ασύχρονοι τριφασικοί ηλεκτροκινητήρες 3000 rpm</t>
  </si>
  <si>
    <t>Ασύχρονοι τριφασικοί ηλεκτροκινητήρες 1500 rpm</t>
  </si>
  <si>
    <t>Ασύχρονοι τριφασικοί ηλεκτροκινητήρες κοίλου άξονα 1500 rpm</t>
  </si>
  <si>
    <t>Περιέλιξη ασύχρονου τριφασικού ηλεκτροκινητήρα, 3000 rpm, ισχύος 3 έως 5,5 ΗΡ</t>
  </si>
  <si>
    <t>Περιέλιξη ασύχρονου τριφασικού ηλεκτροκινητήρα, 3000 rpm, ισχύος 7,5 έως 10  ΗΡ</t>
  </si>
  <si>
    <t>Περιέλιξη ασύχρονου τριφασικού ηλεκτροκινητήρα, 3000 rpm, ισχύος 15 έως 20  ΗΡ</t>
  </si>
  <si>
    <t>Περιέλιξη ασύχρονου τριφασικού ηλεκτροκινητήρα, 1500 rpm, ισχύος 3 έως 5,5 ΗΡ</t>
  </si>
  <si>
    <t>Περιέλιξη ασύχρονου τριφασικού ηλεκτροκινητήρα, 1500 rpm, ισχύος 7,5 έως 10  ΗΡ</t>
  </si>
  <si>
    <t>Ασύχρονοι τριφασικοί ηλεκτροκινητήρες  1000 rpm</t>
  </si>
  <si>
    <t>Περιέλιξη ασύχρονου τριφασικού ηλεκτροκινητήρα κοίλου άξονος, 1500 rpm, ισχύος 15 έως 20  ΗΡ</t>
  </si>
  <si>
    <t>Περιέλιξη ασύχρονου τριφασικού ηλεκτροκινητήρα κοίλου άξονος, 1500 rpm, ισχύος 25 έως 30  ΗΡ</t>
  </si>
  <si>
    <t>Φορητές αντλίες ακαθάρτων</t>
  </si>
  <si>
    <t>Είδος Επισκευής</t>
  </si>
  <si>
    <t>Φυσητήρες Πλευρικού Καναλιού</t>
  </si>
  <si>
    <t>Κοχλιωτές αντλίες τύπου monopump</t>
  </si>
  <si>
    <t>Προμήθεια και εργασία τοποθέτησης σετ στεγανού και ρουλεμάν ηλεκτραντλίας μονομπλόκ, 3000 rpm, ισχύος 20  ΗΡ.</t>
  </si>
  <si>
    <t>Προμήθεια και εργασία τοποθέτησης σετ στεγανού και ρουλεμάν ηλεκτραντλίας μονομπλόκ, 3000 rpm, ισχύος 15  ΗΡ.</t>
  </si>
  <si>
    <t>Προμήθεια και εργασία τοποθέτησης σετ στεγανού και ρουλεμάν ηλεκτραντλίας μονομπλόκ, 3000 rpm, ισχύος 10  ΗΡ.</t>
  </si>
  <si>
    <t>Προμήθεια και εργασία τοποθέτησης σετ στεγανού και ρουλεμάν ηλεκτραντλίας μονομπλόκ, 3000 rpm, ισχύος 7,5  ΗΡ.</t>
  </si>
  <si>
    <t>Προμήθεια και εργασία τοποθέτησης σετ στεγανού και ρουλεμάν ηλεκτραντλίας μονομπλόκ, 3000 rpm, ισχύος 5,5  ΗΡ.</t>
  </si>
  <si>
    <t>Προμήθεια και εργασία τοποθέτησης σετ στεγανού και ρουλεμάν ηλεκτραντλίας μονομπλόκ, 3000 rpm, ισχύος 4  ΗΡ.</t>
  </si>
  <si>
    <t>Προμήθεια και εργασία τοποθέτησης σετ στεγανού και ρουλεμάν ηλεκτραντλίας μονομπλόκ, 3000 rpm, ισχύος από 1,5 έως 3 ΗΡ.</t>
  </si>
  <si>
    <t>Εργασία εξαγωγής ηλεκτροκινητήρα ισχύος από 20 έως 50 ΗΡ  , αποσύνδεσης από τον ηλεκτρικό πίνακα, επανατοποθέτησης και επασύνδεσης στον ηλεκτρικό πίνακα.</t>
  </si>
  <si>
    <t>Εργασία εξαγωγής ηλεκτροκινητήρα ισχύος από 60 έως 100 ΗΡ  , αποσύνδεσης από τον ηλεκτρικό πίνακα, επανατοποθέτησης και επασύνδεσης στον ηλεκτρικό πίνακα.</t>
  </si>
  <si>
    <t>Εργασία εξαγωγής ηλεκτροκινητήρα ισχύος από 0,5 έως 15 ΗΡ  , αποσύνδεσης από τον ηλεκτρικό πίνακα, επανατοποθέτησης και επασύνδεσης στον ηλεκτρικό πίνακα.</t>
  </si>
  <si>
    <t>Περιέλιξη ασύχρονου τριφασικού ηλεκτροκινητήρα, 3000 rpm, ισχύος 0,33 έως 2 ΗΡ</t>
  </si>
  <si>
    <t>Περιέλιξη ασύχρονου τριφασικού ηλεκτροκινητήρα, 3000 rpm, ισχύος  100  ΗΡ</t>
  </si>
  <si>
    <t>Περιέλιξη ασύχρονου τριφασικού ηλεκτροκινητήρα, 1500 rpm, ισχύος 0,33 έως 2 ΗΡ</t>
  </si>
  <si>
    <t>Περιέλιξη ασύχρονου τριφασικού ηλεκτροκινητήρα, 1000 rpm, ισχύος 0,33 έως 1 ΗΡ</t>
  </si>
  <si>
    <t>Προμήθεια και εργασία τοποθέτησης ρουλεμάν ηλεκτροκινητήρα, 1000 rpm, ισχύος απο 0,33 έως 1  ΗΡ.</t>
  </si>
  <si>
    <t>Προμήθεια και αλλαγή ρουλεμάν και μηχανικού στυπιοθλίπτη (στεγανού) σε κοχλιωτή αντλία παχύρευστων υγρών τύπου monopump, ισχύος 7,5 ΗΡ.</t>
  </si>
  <si>
    <t>Προμήθεια και αλλαγή ρουλεμάν και μηχανικού στυπιοθλίπτη (στεγανού) σε κοχλιωτή αντλία παχύρευστων υγρών τύπου monopump, ισχύος 10 ΗΡ.</t>
  </si>
  <si>
    <t>Εργασία εξαγωγής αντλητικού συγκροτήματος τύπου monopump (αντλία και κινητήρα) , ισχύος από 7,5 έως 10 ΗΡ  , αποσύνδεσης από τον ηλεκτρικό πίνακα, επανατοποθέτησης και επασύνδεσης στον ηλεκτρικό πίνακα.</t>
  </si>
  <si>
    <t>Περιέλιξη , αλλαγη στεγανού και ρουλεμάν, φορητής αντλίας λυμάτων μονοφασικής είτε τριφασικής ισχύος από 0,5 έως 1,5 ΗΡ.</t>
  </si>
  <si>
    <t>Περιέλιξη , αλλαγη στεγανού και ρουλεμάν, φορητής αντλίας λυμάτων μονοφασικής είτε τριφασικής  ισχύοςαπο 2 έως  3  ΗΡ.</t>
  </si>
  <si>
    <t>Υποβρύχιοι αναδευτήρες λυμάτων</t>
  </si>
  <si>
    <t>Υποβρυχίες αντλίες λυμάτων μάρκας Caprari</t>
  </si>
  <si>
    <t>Προμήθεια και εργασία τοποθέτησης repair kit αντλίας λυμάτων μάρκας Caprari 1500 στροφών,  ισχύος από 8,0 έως 8,5 KW.</t>
  </si>
  <si>
    <t>Προμήθεια και εργασία τοποθέτησης repair kit αντλίας λυμάτων μάρκας Caprari 1500 στροφών,  ισχύος από 9,0 έως 9,5 KW.</t>
  </si>
  <si>
    <t>Υποβρυχίες αντλίες λυμάτων μάρκας HOMA με μανδύα ψύξης</t>
  </si>
  <si>
    <t>Εργασία περιέλιξης υποβρύχιας αντλίας λυμάτων μάρκας Caprari 1500 στροφών, ισχύος  από 8,0 έως 8,5 KW</t>
  </si>
  <si>
    <t>Εργασία περιέλιξης αντλίας υποβρύχιας λυμάτων μάρκας Caprari 1500 στροφών, ισχύος  από 9,0 έως 9,5 KW</t>
  </si>
  <si>
    <t>Εργασία περιέλιξης υποβρύχιας  αντλίας λυμάτων με μανδύα ψύξης  μάρκας HOMA  3000 στροφών, ισχύος  από 17  έως   20 KW</t>
  </si>
  <si>
    <t>Εργασία περιέλιξης υποβρύχιας  αντλίας λυμάτων με μανδύα ψύξης  μάρκας HOMA  3000 στροφών, ισχύος  από 31  έως   35 KW</t>
  </si>
  <si>
    <t xml:space="preserve">Προμήθεια και εργασία τοποθέτησης repair kit υποβρύχιου αναδευτήρα λυμάτων μάρκας HOMA, 1500 στροφών, ισχύος  από 0,75 έως 1,0 KW. </t>
  </si>
  <si>
    <t>Προμήθεια και εργασία τοποθέτησης repair kit αντλίας λυμάτων μάρκας HOMA 3000 στροφών,  ισχύος από 17 έως 20 KW.</t>
  </si>
  <si>
    <t>Προμήθεια και εργασία τοποθέτησης repair kit αντλίας λυμάτων μάρκας HOMA 3000 στροφών,  ισχύος από 31 έως 35 KW.</t>
  </si>
  <si>
    <t>Εργασία ανέλκυσης αντλίας λυμάτων οποιασδήποτε μάρκας, και ισχύος από 17 έως 35 KW, αποσύνδεσης από τον ηλεκτρικό πίνακα, καθαρισμός από φερτα υλικά,  και μεταφοράς στο ηλεκτροτεχνουργείο, για έλεγχο και επισκευή</t>
  </si>
  <si>
    <t>Εργασία  μεταφοράς αντλίας λυμάτων  οποιασδήποτε μάρκας, και ισχύος από 17 έως 35 KW, από το ηλεκτροτεχνουργείο στο αντλιοστάσιο εγκατάστασης,  καθέλκυση και επασύνδεση στον ηλεκτρικό πίνακα.</t>
  </si>
  <si>
    <t>Εργασία   αποσυναρμολόγησης  και επασυναρμολόγησης αντλίας λυμάτων με μανδύα ψύξης ισχύος από 17 έως 35 KW</t>
  </si>
  <si>
    <t>Εργασία   αποσυναρμολόγησης  και επασυναρμολόγησης αντλίας λυμάτων οποιασδήποτε μάρκας και ισχύος από 0,5 έως 3,5 KW</t>
  </si>
  <si>
    <t>Εργασία   αποσυναρμολόγησης  και επασυναρμολόγησης αντλίας λυμάτων οποιασδήποτε μάρκας και ισχύος από 7,5 έως 9,5 KW</t>
  </si>
  <si>
    <t>Εργασία   αποσυναρμολόγησης  και επασυναρμολόγησης φυγόκεντρης ηλεκτραντλίας μονομπλόκ, ισχύος από 1,5 έως 7,5 ΗΡ.</t>
  </si>
  <si>
    <t>Εργασία   αποσυναρμολόγησης  και επασυναρμολόγησης φυγόκεντρης ηλεκτραντλίας μονομπλόκ, ισχύος από 10 έως 20 ΗΡ.</t>
  </si>
  <si>
    <t>Εργασία   αποσυναρμολόγησης  και επασυναρμολόγησης ασύχρονου κινητήρα, ισχύος από 0,5 έως 15 ΗΡ.</t>
  </si>
  <si>
    <t>Εργασία   αποσυναρμολόγησης  και επασυναρμολόγησης ασύχρονου κινητήρα, ισχύος από 20 έως 50 ΗΡ.</t>
  </si>
  <si>
    <t>Εργασία   αποσυναρμολόγησης  και επασυναρμολόγησης ασύχρονου κινητήρα, ισχύος από 60 έως 100 ΗΡ.</t>
  </si>
  <si>
    <t>Προμήθεια και εργασία τοποθέτησης σετ ρουλεμάν ηλεκτροκινητήρα, 3000 rpm, ισχύος απο 0,33 έως 2  ΗΡ.</t>
  </si>
  <si>
    <t>Προμήθεια και εργασία τοποθέτησης σετ ρουλεμάν ηλεκτροκινητήρα, 3000 rpm, ισχύος 3 έως 5,5  ΗΡ.</t>
  </si>
  <si>
    <t>Προμήθεια και εργασία τοποθέτησης σετ ρουλεμάν ηλεκτροκινητήρα, 3000 rpm, ισχύος 7,5 έως 10  ΗΡ.</t>
  </si>
  <si>
    <t>Προμήθεια και εργασία τοποθέτησης σετ  ρουλεμάν ηλεκτροκινητήρα, 3000 rpm, ισχύος 15 έως 20  ΗΡ.</t>
  </si>
  <si>
    <t>Προμήθεια και εργασία τοποθέτησης σετ  ρουλεμάν ηλεκτροκινητήρα, 3000 rpm, ισχύος 100  ΗΡ.</t>
  </si>
  <si>
    <t>Προμήθεια και εργασία τοποθέτησης σετ ρουλεμάν ηλεκτροκινητήρα, 1500 rpm, ισχύος απο 0,33 έως 2  ΗΡ.</t>
  </si>
  <si>
    <t>Προμήθεια και εργασία τοποθέτησης σετ  ρουλεμάν ηλεκτροκινητήρα, 1500 rpm, ισχύος 3 έως 5,5  ΗΡ.</t>
  </si>
  <si>
    <t>Προμήθεια και εργασία τοποθέτησης σετ ρουλεμάν ηλεκτροκινητήρα, 1500 rpm, ισχύος 7,5 έως 10  ΗΡ.</t>
  </si>
  <si>
    <t>Προμήθεια και εργασία τοποθέτησης σετ ρουλεμάν ηλεκτροκινητήρα κοίλου άξονος, 1500 rpm, ισχύος 15 έως 20  ΗΡ.</t>
  </si>
  <si>
    <t>Προμήθεια και εργασία τοποθέτησης σετ ρουλεμάν ηλεκτροκινητήρα κοίλου άξονος, 1500 rpm, ισχύος 25 έως 30  ΗΡ.</t>
  </si>
  <si>
    <t>Εργασία   αποσυναρμολόγησης  και επασυναρμολόγησης αντλίας τύπου monopump , ισχύος από 7,5 έως 10 ΗΡ.</t>
  </si>
  <si>
    <t>Μηχανουργικές εργασίες σε αντλίες, κινητήρες, αναδευτήρες κλπ.</t>
  </si>
  <si>
    <t>Επισκευή πτερωτής αντλίας σε μηχανουργείο, σφηνότοπος, μπάγα κλπ.</t>
  </si>
  <si>
    <t>Εξαγωγής κομμένης βίδας και καθαρισμός θυληκού σπειρώματος</t>
  </si>
  <si>
    <t>Εργασία μεταφοράς ασύχρονου ηλεκτροκινητήρα κοίλου άξονα  , από το  αντλιοστασιο στο ηλεκτροτεχνουργείο,  και επιστροφή πίσω στο αντλιοστάσιο, ισχύος από 15 έως 50 ΗΡ.</t>
  </si>
  <si>
    <t>Διάφορες εργασίες σε αντλίες λυμάτων</t>
  </si>
  <si>
    <t xml:space="preserve">Προμήθεια και πλήρωση ψυκτέλαιου σε αντλία λυμάτων </t>
  </si>
  <si>
    <t>Προμήθεια και αλλαγή καλωδίου παροχής σε αντλία λυμάτων είτε αναδευτήρα ισχύος από 1,0 έως 3,5 KW</t>
  </si>
  <si>
    <t>Προμήθεια και αλλαγή καλωδίου παροχής σε αντλία λυμάτων είτε αναδευτήρα ισχύος από 7,5 έως 9,5 KW</t>
  </si>
  <si>
    <t>τεμάχια</t>
  </si>
  <si>
    <t>λίτρα</t>
  </si>
  <si>
    <t>Συνολο :</t>
  </si>
  <si>
    <t>Εργασία εξαγωγής φυγόκεντρων  αντλιών, τύπου μονοπλόκ  και μεταφορά  στο ηλεκτροτεχνουργείο, για έλεγχο και επισκευή, ισχύος από 1,5 έως 7,5 ΗΡ</t>
  </si>
  <si>
    <t>Εργασία εξαγωγής φυγόκεντρων  αντλιών, τύπου μονοπλόκ  και μεταφορά  στο ηλεκτροτεχνουργείο, για έλεγχο και επισκευή, ισχύος από 10 έως 20 ΗΡ</t>
  </si>
  <si>
    <t>Εργασία μεταφοράς φυγόκεντρων  αντλιών, τύπου μονοπλόκ  από το ηλεκτροτεχνουργείο, στο αντλιοστάσιο, επανατοποθέτηση και σύνδεση με τον ηλεκτρικό πίνακα, ισχύος από 1,5 έως 7,5 ΗΡ</t>
  </si>
  <si>
    <t>Εργασία μεταφοράς φυγοκεντρων αντλιών, τύπου μονοπλόκ  από το ηλεκτροτεχνουργείο, στο αντλιοστάσιο, επανατοποθέτηση και σύνδεση με τον ηλεκτρικό πίνακα, ισχύος από 10 έως 20 ΗΡ</t>
  </si>
  <si>
    <t>Επισκευή άξονα αντλίας είτε ηλεκτροκινητήρα διατομής απο 9 έως 48 mm</t>
  </si>
  <si>
    <t>Επισκευή άξονα αντλίας είτε ηλεκτροκινητήρα διατομής απο 49 έως 70 mm</t>
  </si>
  <si>
    <t>Περιέλιξη ασύχρονου τριφασικού ηλεκτροκινητήρα, 3000 rpm, ισχύος 25 έως 30  ΗΡ</t>
  </si>
  <si>
    <t>Προμήθεια και εργασία τοποθέτησης σετ  ρουλεμάν ηλεκτροκινητήρα, 3000 rpm, ισχύος 25 έως 30  ΗΡ.</t>
  </si>
  <si>
    <t>Εργασία   αποσυναρμολόγησης  και επασυναρμολόγησης ασύχρονου ηλεκτροκινητήρα κοίλου άξονος, ισχύος από 15 έως 50 ΗΡ.</t>
  </si>
  <si>
    <t>Προμήθεια και τοποθέτηση στυπιοθλίπτη  στεγανοποίησης καλωδίου σε υποβρύχια αντλία λυμάτων είτε αναδευτήρα  ισχύος από 1,0 έως 3,5 ΚW</t>
  </si>
  <si>
    <t>Προμήθεια και τοποθέτηση στυπιοθλίπτη  στεγανοποίησης καλωδίου σε υποβρύχια αντλία λυμάτων ισχύος από 7,5 έως 9,5 ΚW</t>
  </si>
  <si>
    <t>Διάφορες εργασίες σε ηλεκτροκινητήρες</t>
  </si>
  <si>
    <t>Προμήθεια και αλλαγή μονωτικής πινακίδας σε ηλεκτροκινητήρα οποιαδήποτε μάρκας και στροφών ισχύος από 0,33 έως 5,5 ΗΡ.</t>
  </si>
  <si>
    <t>Προμήθεια και αλλαγή μονωτικής πινακίδας σε ηλεκτροκινητήρα οποιαδήποτε μάρκας και στροφών ισχύος από 7,5 έως 30 ΗΡ.</t>
  </si>
  <si>
    <t>Προμήθεια και αλλαγή μονωτικής πινακίδας σε ηλεκτροκινητήρα οποιαδήποτε μάρκας και στροφών ισχύος από 40 έως 50 ΗΡ.</t>
  </si>
  <si>
    <t>Προμήθεια και αλλαγή μονωτικής πινακίδας σε ηλεκτροκινητήρα οποιαδήποτε μάρκας και στροφών ισχύος από 75 έως 100 ΗΡ.</t>
  </si>
  <si>
    <t>Προμήθεια και αλλαγή ανεμιστήρας ψύξης σε ηλεκτροκινητήρα οποιαδήποτε μάρκας και στροφών ισχύος από 0,33 έως 5,5 ΗΡ.</t>
  </si>
  <si>
    <t>Προμήθεια και αλλαγή ανεμιστήρας ψύξης σε ηλεκτροκινητήρα οποιαδήποτε μάρκας και στροφών ισχύος από 7,5 έως 30 ΗΡ.</t>
  </si>
  <si>
    <t>Προμήθεια και αλλαγή ανεμιστήρας ψύξης σε ηλεκτροκινητήρα οποιαδήποτε μάρκας και στροφών ισχύος από 40 έως 50 ΗΡ.</t>
  </si>
  <si>
    <t>Προμήθεια και αλλαγή ανεμιστήρας ψύξης σε ηλεκτροκινητήρα οποιαδήποτε μάρκας και στροφών ισχύος από 75 έως 100 ΗΡ.</t>
  </si>
  <si>
    <t>Α1</t>
  </si>
  <si>
    <t>Α2</t>
  </si>
  <si>
    <t>Α3</t>
  </si>
  <si>
    <t>Α4</t>
  </si>
  <si>
    <t>Α5</t>
  </si>
  <si>
    <t>Α6</t>
  </si>
  <si>
    <t>Α7</t>
  </si>
  <si>
    <t>Α8</t>
  </si>
  <si>
    <t>Α9</t>
  </si>
  <si>
    <t>Α10</t>
  </si>
  <si>
    <t>Α11</t>
  </si>
  <si>
    <t>Α12</t>
  </si>
  <si>
    <t>Α13</t>
  </si>
  <si>
    <t>Α14</t>
  </si>
  <si>
    <t>Α15</t>
  </si>
  <si>
    <t>Α16</t>
  </si>
  <si>
    <t>Α17</t>
  </si>
  <si>
    <t>Α18</t>
  </si>
  <si>
    <t>Α19</t>
  </si>
  <si>
    <t>Α20</t>
  </si>
  <si>
    <t>Α21</t>
  </si>
  <si>
    <t>Α22</t>
  </si>
  <si>
    <t>Α23</t>
  </si>
  <si>
    <t>Α24</t>
  </si>
  <si>
    <t>Α25</t>
  </si>
  <si>
    <t>Α26</t>
  </si>
  <si>
    <t>Α27</t>
  </si>
  <si>
    <t>Α28</t>
  </si>
  <si>
    <t>Α29</t>
  </si>
  <si>
    <t>Α30</t>
  </si>
  <si>
    <t>Α31</t>
  </si>
  <si>
    <t>Α32</t>
  </si>
  <si>
    <t>Α33</t>
  </si>
  <si>
    <t>Α34</t>
  </si>
  <si>
    <t>Α35</t>
  </si>
  <si>
    <t>Α36</t>
  </si>
  <si>
    <t>Α37</t>
  </si>
  <si>
    <t>Α38</t>
  </si>
  <si>
    <t>Α39</t>
  </si>
  <si>
    <t>Α40</t>
  </si>
  <si>
    <t>Α41</t>
  </si>
  <si>
    <t>Α42</t>
  </si>
  <si>
    <t>Α43</t>
  </si>
  <si>
    <t>Α44</t>
  </si>
  <si>
    <t>Α45</t>
  </si>
  <si>
    <t>Α46</t>
  </si>
  <si>
    <t>Α47</t>
  </si>
  <si>
    <t>Α48</t>
  </si>
  <si>
    <t>Α49</t>
  </si>
  <si>
    <t>Α50</t>
  </si>
  <si>
    <t>Α51</t>
  </si>
  <si>
    <t>Α52</t>
  </si>
  <si>
    <t>A53</t>
  </si>
  <si>
    <t>A54</t>
  </si>
  <si>
    <t>Περιέλιξη ασύχρονου τριφασικού ηλεκτροκινητήρα, 3000 rpm, ισχύος 40 έως  50  ΗΡ</t>
  </si>
  <si>
    <t>Προμήθεια και εργασία τοποθέτησης  σετ ρουλεμάν ηλεκτροκινητήρα, 3000 rpm, ισχύος 40 εως  50  ΗΡ.</t>
  </si>
  <si>
    <t>Παραγιός Ιωάννης</t>
  </si>
  <si>
    <t>Πολιτικός Μηχανικός</t>
  </si>
  <si>
    <t>Κορκοτιδης Κων/νος</t>
  </si>
  <si>
    <t>Ηλεκτρολόγος Μηχανικός</t>
  </si>
  <si>
    <t>Συντάχθηκε</t>
  </si>
  <si>
    <t>Τεχν. Περιγρ.</t>
  </si>
  <si>
    <t>Ποσ.</t>
  </si>
  <si>
    <t>Μον. Μετρ.</t>
  </si>
  <si>
    <t>Κωδικ. CPV</t>
  </si>
  <si>
    <t>51100000-3</t>
  </si>
  <si>
    <t>50511000-0</t>
  </si>
  <si>
    <t>50532100-4</t>
  </si>
  <si>
    <t>Τιτλος  Υπηρεσιων : Επισκευή αντλιών λυμάτων και ηλεκτροκινητήρων έτους 2017</t>
  </si>
  <si>
    <t>Ανελκυση - Καθελκιση αντλιών λυμάτων - αναδευτήρων - εγχυτήρων αέρα</t>
  </si>
  <si>
    <t>Εργασία ανέλκυσης αντλίας λυμάτων, είτε εγχυτήρα αέρα λυμάτων, οποιασδήποτε μάρκας και ισχύος από 3,0 έως 9,0 KW, αποσύνδεσης από τον ηλεκτρικό πίνακα, καθαρισμός από φερτα υλικά,  και μεταφοράς στο ηλεκτροτεχνουργείο, για έλεγχο και επισκευή</t>
  </si>
  <si>
    <t>Εργασία ανέλκυσης αντλίας λυμάτων είτε αναδευτήρα λυμάτων, είτε εγχυτήρα αέρα λυμάτων, οποιασδήποτε μάρκας, και ισχύος από 0,5 έως 2,95 KW, αποσύνδεσης από τον ηλεκτρικό πίνακα, καθαρισμός από φερτα υλικά,  και μεταφοράς στο ηλεκτροτεχνουργείο, για έλεγχο και επισκευή</t>
  </si>
  <si>
    <t>Εργασία  μεταφοράς αντλίας λυμάτων είτε αναδευτήρα λυμάτων είτε εγχυτήρα αέρα λυμάτων,   οποιασδήποτε μάρκας, και ισχύος από 0,5 έως 2,95 KW, από το ηλεκτροτεχνουργείο στο αντλιοστάσιο εγκατάστασης,  καθέλκυση και επασύνδεση στον ηλεκτρικό πίνακα.</t>
  </si>
  <si>
    <t>Εργασία  μεταφοράς αντλίας λυμάτων είτε εγχυτήρα αέρα λυμάτων,  οποιασδήποτε μάρκας, και ισχύος  από 3,0 έως 9,0 KW, από το ηλεκτροτεχνουργείο στο αντλιοστάσιο εγκατάστασης,  καθέλκυση και επασύνδεση στον ηλεκτρικό πίνακα.</t>
  </si>
  <si>
    <t>Υποβρυχίες αντλίες λυμάτων μάρκας flyght είτε Abs</t>
  </si>
  <si>
    <t>Εργασία περιέλιξης υποβρύχιας αντλίας λυμάτων μάρκας flyght είτε abs ,1500 στροφών, ισχύος  από 1,0 έως 1,5 KW</t>
  </si>
  <si>
    <t>Εργασία περιέλιξης υποβρύχιας αντλίας λυμάτων μάρκας flyght είτε abs,  1500 στροφών, ισχύος  από 2,0 έως 2,95 KW</t>
  </si>
  <si>
    <t>Εργασία περιέλιξης υποβρύχιας αντλίας λυμάτων μάρκας flyght είτε abs,  1500 στροφών, ισχύος  από 3,0 έως 3,5 KW</t>
  </si>
  <si>
    <t>Εργασία περιέλιξης υποβρύχιας αντλίας λυμάτων μάρκας flyght είτε abs, 1500 στροφών, ισχύος  από 7,5 έως 8,0 KW</t>
  </si>
  <si>
    <t>Εργασία περιέλιξης υποβρύχιας αντλίας  λυμάτων μάρκας flyght είτε abs,  1000 στροφών, ισχύος  από 8,5 έως 9,0 KW</t>
  </si>
  <si>
    <t>Προμήθεια και εργασία τοποθέτησης repair kit αντλίας λυμάτων μάρκας flygt, είτε abs, 1500 στροφών,  ισχύος από 1,0 έως 1,5 KW.</t>
  </si>
  <si>
    <t>Προμήθεια και εργασία τοποθέτησης repair kit αντλίας λυμάτων μάρκας flygt είτε abs, 1500 στροφών,  ισχύος από 2,0 έως 2,95 KW.</t>
  </si>
  <si>
    <t>Προμήθεια και εργασία τοποθέτησης repair kit αντλίας λυμάτων μάρκας flygt είτε abs, 1500 στροφών,  ισχύος από 3,0 έως 3,5 KW.</t>
  </si>
  <si>
    <t>Προμήθεια και εργασία τοποθέτησης repair kit αντλίας λυμάτων μάρκας flygt είτε abs,  1500 στροφών,  ισχύος από 7,5 έως 8,0 KW.</t>
  </si>
  <si>
    <t>Προμήθεια και εργασία τοποθέτησης repair kit αντλίας λυμάτων μάρκας flygt είτε abs,  1000 στροφών,  ισχύος από 8,5 έως 9,0 KW.</t>
  </si>
  <si>
    <t>Εργασία   αποσυναρμολόγησης  και επασυναρμολόγησης αναδευτήρα  λυμάτων ισχύος από 0,75 έως 2,95 KW</t>
  </si>
  <si>
    <t xml:space="preserve">Προμήθεια και εργασία τοποθέτησης repair kit υποβρύχιου εγχυτήρα αέρα λυμάτων μάρκας flyght είτε abs,  1500 στροφών, ισχύος  από 2,50 έως 2,80 KW. </t>
  </si>
  <si>
    <t>Υποβρύχιοι εγχυτήρες αέρα λυμάτων μάρκας  flyght είτε Abs</t>
  </si>
  <si>
    <t>Εργασία   αποσυναρμολόγησης  και επασυναρμολόγησης εγχυτήρα αέρα  λυμάτων, μάρκας flyght είτε abs,  ισχύος από 2,50 έως 4,70 KW</t>
  </si>
  <si>
    <t xml:space="preserve">Προμήθεια και εργασία τοποθέτησης repair kit υποβρύχιου εγχυτήρα αέρα λυμάτων μάρκας flyght είτε abs,  1500 στροφών, ισχύος  από 4,50 έως 4,70 KW. </t>
  </si>
  <si>
    <t xml:space="preserve">Εργασία περιέλιξης υποβρύχιου εγχυτήρα αέρα λυμάτων 1500 στροφών, μάρκας flyght είτε abs,  ισχύος απο 2,50 έως 2,80 KW </t>
  </si>
  <si>
    <t xml:space="preserve">Εργασία περιέλιξης υποβρύχιου εγχυτήρα αέρα λυμάτων 1500 στροφών, μάρκας flyght είτε abs,  ισχύος απο 4,50 έως 4,70 KW </t>
  </si>
  <si>
    <t>Εργασία   αποσυναρμολόγησης  και επασυναρμολόγησης φυσητήρα πλευρικού καναλιού  , ισχύος από 3 έως 5,5 ΗΡ.</t>
  </si>
  <si>
    <t>Εργασία εξαγωγής φυσητήρα πλευρικού καναλιού (φυσητήρας και κινητήρας) , ισχύος από 3,0 έως 5,5 ΗΡ  , αποσύνδεσης από τον ηλεκτρικό πίνακα, επανατοποθέτησης και επασύνδεσης στον ηλεκτρικό πίνακα.</t>
  </si>
  <si>
    <t>Προμήθεια και αλλαγή τα ρουλεμάν και οι τσιμούχες σε φυσητήρα πλευρικών καναλιών ισχύος από 3,0 έως 5,5 ΗΡ.</t>
  </si>
  <si>
    <t>ΦΠΑ 24 % :</t>
  </si>
  <si>
    <t>Άθροισμα :</t>
  </si>
  <si>
    <t xml:space="preserve"> Ο Προιστάμενος  Τεχν. Υπηρεσίας</t>
  </si>
  <si>
    <t xml:space="preserve">Εργασία περιέλιξης υποβρύχιου αναδευτήρα λυμάτων 750 στροφών, μάρκας flyght είτε abs,  ισχύος απο 1,0 έως 2,80 KW </t>
  </si>
  <si>
    <t xml:space="preserve">Προμήθεια και εργασία τοποθέτησης repair kit υποβρύχιου αναδευτήρα λυμάτων μάρκας flyght είτε abs,  750 στροφών, ισχύος  από 1,0  έως 2,80 KW. </t>
  </si>
  <si>
    <t xml:space="preserve">Εργασία περιέλιξης υποβρύχιου αναδευτήρα λυμάτων 1500 στροφών, μάρκας ΗΟΜΑ,  ισχύος απο 0,75 έως 1,0 KW </t>
  </si>
  <si>
    <t>ΣΥΝΤΕΛ</t>
  </si>
  <si>
    <t>ΔΑΠΑΝΗ</t>
  </si>
  <si>
    <t>Τιμή Μοναδος (παλια)</t>
  </si>
  <si>
    <t>ΝΕΑ ΤΙΜΗ ΜΟΝΑΔΟΣ</t>
  </si>
  <si>
    <t xml:space="preserve">Εργασία περιέλιξης υποβρύχιου αναδευτήρα λυμάτων 750 στροφών, μάρκας flygt είτε abs,  ισχύος απο 1,0 έως 2,80 KW </t>
  </si>
  <si>
    <t xml:space="preserve">Προμήθεια και εργασία τοποθέτησης repair kit υποβρύχιου αναδευτήρα λυμάτων μάρκας flygt είτε abs,  750 στροφών, ισχύος  από 1,0  έως 2,80 KW. </t>
  </si>
  <si>
    <t xml:space="preserve">Εργασία περιέλιξης υποβρύχιου εγχυτήρα αέρα λυμάτων 1500 στροφών, μάρκας flygt είτε abs,  ισχύος απο 2,50 έως 2,80 KW </t>
  </si>
  <si>
    <t xml:space="preserve">Εργασία περιέλιξης υποβρύχιου εγχυτήρα αέρα λυμάτων 1500 στροφών, μάρκας flygt είτε abs,  ισχύος απο 4,50 έως 4,70 KW </t>
  </si>
  <si>
    <t xml:space="preserve">Προμήθεια και εργασία τοποθέτησης repair kit υποβρύχιου εγχυτήρα αέρα λυμάτων μάρκας flygt είτε abs,  1500 στροφών, ισχύος  από 2,50 έως 2,80 KW. </t>
  </si>
  <si>
    <t xml:space="preserve">Προμήθεια και εργασία τοποθέτησης repair kit υποβρύχιου εγχυτήρα αέρα λυμάτων μάρκας flygt είτε abs,  1500 στροφών, ισχύος  από 4,50 έως 4,70 KW. </t>
  </si>
  <si>
    <t>Διάφορες εργασίες σε αντλίες λυμάτων, αναδευτήρες, εγχυτηρες αέρα λυμάτων</t>
  </si>
  <si>
    <t>Προμήθεια και αλλαγή καλωδίου παροχής σε αντλία λυμάτων είτε αναδευτήρα, είτε εγχυτήρα αέρα λυμάτων,  ισχύος από 7,5 έως 9,5 KW</t>
  </si>
  <si>
    <t>Υποβρύχιοι αναδευτήρες λυμάτων (Mixer)</t>
  </si>
  <si>
    <t>Υποβρύχιοι εγχυτήρες αέρα λυμάτων  (flowjet)  μάρκας  flygt είτε Abs</t>
  </si>
  <si>
    <t>Α53</t>
  </si>
  <si>
    <t>Α54</t>
  </si>
  <si>
    <t>A55</t>
  </si>
  <si>
    <t>A56</t>
  </si>
  <si>
    <t>Περιέλιξη ασύχρονου τριφασικού ηλεκτροκινητήρα, 1000 rpm, ισχύος 0,33 έως 2 ΗΡ</t>
  </si>
  <si>
    <t>Προμήθεια και εργασία τοποθέτησης ρουλεμάν ηλεκτροκινητήρα, 1000 rpm, ισχύος απο 0,33 έως 2  ΗΡ.</t>
  </si>
  <si>
    <t>Εργασία   αποσυναρμολόγησης  και επασυναρμολόγησης υποβρύχιου εγχυτήρα αέρα  λυμάτων, μάρκας flygt είτε abs,  ισχύος από 2,50 έως 4,70 KW</t>
  </si>
  <si>
    <t>Προμήθεια και πλήρωση ψυκτέλαιου σε αντλία λυμάτων, είτε αναδευτήρα λυμάτων, είτε εγχυτήρα λυμάτων, είτε μειωτήρα στροφών.</t>
  </si>
  <si>
    <t>Προμήθεια και αλλαγή ρουλεμάν και μηχανικού στυπιοθλίπτη (στεγανού) σε κοχλιωτή αντλία παχύρευστων υγρών τύπου monopump, ισχύος 7,5 ΗΡ, καθώς και της τσιμούχας στο μειωτήρα στροφών του κινητήρα.</t>
  </si>
  <si>
    <t>Προμήθεια και αλλαγή ρουλεμάν και μηχανικού στυπιοθλίπτη (στεγανού) σε κοχλιωτή αντλία παχύρευστων υγρών τύπου monopump, ισχύος 10 ΗΡ, καθώς και της τσιμούχας στο μειωτήρα στροφών του κινητήρα.</t>
  </si>
  <si>
    <t>Εργασία εξαγωγής φυσητήρα πλευρικού καναλιού (φυσητήρας και κινητήρας) , ισχύος από 2,0 έως 5,5 ΗΡ  , αποσύνδεσης από τον ηλεκτρικό πίνακα, επανατοποθέτησης και επασύνδεσης στον ηλεκτρικό πίνακα.</t>
  </si>
  <si>
    <t>Εργασία   αποσυναρμολόγησης  και επασυναρμολόγησης φυσητήρα πλευρικού καναλιού  , ισχύος από 2,0 έως 5,5 ΗΡ.</t>
  </si>
  <si>
    <t>Προμήθεια και αλλαγή τα ρουλεμάν και οι τσιμούχες σε φυσητήρα πλευρικών καναλιών ισχύος από 4,0 έως 5,5 ΗΡ.</t>
  </si>
  <si>
    <t>Προμήθεια και αλλαγή τα ρουλεμάν και οι τσιμούχες σε φυσητήρα πλευρικών καναλιών ισχύος από 2,0 έως 3,0 ΗΡ.</t>
  </si>
  <si>
    <t>Εργασία περιέλιξης υποβρύχιας αντλίας λυμάτων μάρκας flygt είτε abs, είτε grundfos ,1500 στροφών, ισχύος  από 1,0 έως 1,5 KW</t>
  </si>
  <si>
    <t>Εργασία περιέλιξης υποβρύχιας αντλίας λυμάτων μάρκας flygt είτε abs,είτε grundfos,  1500 στροφών, ισχύος  από 2,0 έως 2,95 KW</t>
  </si>
  <si>
    <t>Εργασία περιέλιξης υποβρύχιας αντλίας λυμάτων μάρκας flygt είτε abs,είτε grundfos,  1500 στροφών, ισχύος  από 3,0 έως 3,5 KW</t>
  </si>
  <si>
    <t>Εργασία περιέλιξης υποβρύχιας αντλίας λυμάτων μάρκας flygt είτε abs,είτε grundfos, 1500 στροφών, ισχύος  από 7,5 έως 8,0 KW</t>
  </si>
  <si>
    <t>Εργασία περιέλιξης υποβρύχιας αντλίας  λυμάτων μάρκας flygt είτε abs,είτε grundfos  1000 στροφών, ισχύος  από 8,5 έως 9,0 KW</t>
  </si>
  <si>
    <t>Υποβρυχίες αντλίες λυμάτων μάρκας Flygt, είτε Abs, είτε Grundfos</t>
  </si>
  <si>
    <t>Εργασία   αποσυναρμολόγησης  και επασυναρμολόγησης αντλίας λυμάτων οποιασδήποτε μάρκας και ισχύος από 4,0 έως 6,5 KW</t>
  </si>
  <si>
    <t>Εργασία περιέλιξης υποβρύχιας αντλίας λυμάτων μάρκας flygt είτε abs,είτε grundfos,  1500 στροφών, ισχύος  από 4,0 έως 6,5 KW</t>
  </si>
  <si>
    <t>Εργασία περιέλιξης υποβρύχιας αντλίας λυμάτων μάρκας Caprari 1500 στροφών, ισχύος  από 7,5 έως 8,5 KW</t>
  </si>
  <si>
    <t>Προμήθεια και εργασία τοποθέτησης repair kit αντλίας λυμάτων μάρκας Caprari 1500 στροφών,  ισχύος από 7,5 έως 8,5 KW.</t>
  </si>
  <si>
    <t>Προμήθεια και αλλαγή καλωδίου παροχής σε αντλία λυμάτων είτε αναδευτήρα, είτε εγχυτήρα αέρα λυμάτων, ισχύος από 1,0 έως 4,00 KW</t>
  </si>
  <si>
    <t>Προμήθεια και αλλαγή καλωδίου παροχής σε αντλία λυμάτων είτε αναδευτήρα, είτε εγχυτήρα αέρα λυμάτων, ισχύος από 4,50 έως 6,50 KW</t>
  </si>
  <si>
    <t>Προμήθεια και τοποθέτηση στυπιοθλίπτη  στεγανοποίησης καλωδίου σε υποβρύχια αντλία λυμάτων είτε αναδευτήρα, είτε εγχυτήρα αέρα λυμάτων,  ισχύος από 1,0 έως 4,00 ΚW</t>
  </si>
  <si>
    <t>Προμήθεια και τοποθέτηση στυπιοθλίπτη  στεγανοποίησης καλωδίου σε υποβρύχια αντλία λυμάτων είτε αναδευτήρα, είτε εγχυτήρα αέρα λυμάτων,  ισχύος από 4,0 έως 6,50 ΚW</t>
  </si>
  <si>
    <t>Εργασία περιέλιξης υποβρύχιας αντλίας λυμάτων μάρκας Caprari 1500 στροφών, ισχύος  από 1,5 έως 3,0 KW</t>
  </si>
  <si>
    <t>Προμήθεια και εργασία τοποθέτησης repair kit αντλίας λυμάτων μάρκας Caprari 1500 στροφών,  ισχύος από 1,5 έως 3,0 KW.</t>
  </si>
  <si>
    <t>Τιτλος  Υπηρεσιων : Επισκευή αντλιών λυμάτων και ηλεκτροκινητήρων , έτους 2020</t>
  </si>
  <si>
    <t>Προμήθεια και εργασία τοποθέτησης repair kit αντλίας λυμάτων μάρκας flygt, είτε abs,είτε grundfos, 1500 στροφών,  ισχύος από 4,0 έως 6,5 KW.</t>
  </si>
  <si>
    <t>Προμήθεια και εργασία τοποθέτησης repair kit αντλίας λυμάτων μάρκας flygt, είτε abs, 1500 στροφών,  ισχύος από 2,0 έως 2,95 KW.</t>
  </si>
  <si>
    <t>Προμήθεια και εργασία τοποθέτησης repair kit αντλίας λυμάτων μάρκας flygt, είτε abs,είτε grundfos, 1500 στροφών,  ισχύος από 3,0 έως 3,5 KW.</t>
  </si>
  <si>
    <t>Προμήθεια και εργασία τοποθέτησης repair kit αντλίας λυμάτων μάρκας flygt, είτε abs,είτε grundfos,  1500 στροφών,  ισχύος από 7,5 έως 8,0 KW.</t>
  </si>
  <si>
    <t>Προμήθεια και εργασία τοποθέτησης repair kit αντλίας λυμάτων μάρκας flygt, είτε abs,είτε grundfos,  1000 στροφών,  ισχύος από 8,5 έως 9,0 KW.</t>
  </si>
  <si>
    <t>ΑΡΙΘΜΟΣ ΜΕΛΕΤΗΣ : Μ10/2020</t>
  </si>
  <si>
    <t>ΟΙΚΟΝΟΜΙΚΗ ΠΡΟΣΦΟΡΑ</t>
  </si>
  <si>
    <t>Τιμή Μοναδος αριθμ.</t>
  </si>
  <si>
    <t>Ο Προσφέρων</t>
  </si>
  <si>
    <t>Σφραγίδα - Υπογραφή</t>
  </si>
  <si>
    <t>Κιλκίς    ……../…….../2020</t>
  </si>
  <si>
    <t>Τιμη μοναδος ολογράφως</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</si>
</sst>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quot;Ναι&quot;;&quot;Ναι&quot;;&quot;Όχι&quot;"/>
    <numFmt numFmtId="176" formatCode="&quot;Ενεργό&quot;;&quot;Ενεργό&quot;;&quot;Ανενεργό&quot;"/>
    <numFmt numFmtId="177" formatCode="[$€-2]\ #,##0.00_);[Red]\([$€-2]\ #,##0.00\)"/>
  </numFmts>
  <fonts count="47">
    <font>
      <sz val="10"/>
      <name val="Arial Greek"/>
      <family val="0"/>
    </font>
    <font>
      <b/>
      <sz val="10"/>
      <name val="Arial Greek"/>
      <family val="2"/>
    </font>
    <font>
      <b/>
      <sz val="12"/>
      <name val="Arial Greek"/>
      <family val="2"/>
    </font>
    <font>
      <b/>
      <sz val="14"/>
      <name val="Arial Greek"/>
      <family val="2"/>
    </font>
    <font>
      <sz val="12"/>
      <name val="Arial Greek"/>
      <family val="2"/>
    </font>
    <font>
      <b/>
      <sz val="8"/>
      <name val="Arial Greek"/>
      <family val="2"/>
    </font>
    <font>
      <sz val="11"/>
      <name val="Arial"/>
      <family val="2"/>
    </font>
    <font>
      <u val="single"/>
      <sz val="11"/>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0"/>
      <color indexed="12"/>
      <name val="Arial Greek"/>
      <family val="0"/>
    </font>
    <font>
      <u val="single"/>
      <sz val="10"/>
      <color indexed="20"/>
      <name val="Arial Greek"/>
      <family val="0"/>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0"/>
      <color theme="10"/>
      <name val="Arial Greek"/>
      <family val="0"/>
    </font>
    <font>
      <u val="single"/>
      <sz val="10"/>
      <color theme="11"/>
      <name val="Arial Greek"/>
      <family val="0"/>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2" fillId="28" borderId="3" applyNumberFormat="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32" borderId="7" applyNumberFormat="0" applyFont="0" applyAlignment="0" applyProtection="0"/>
    <xf numFmtId="0" fontId="41" fillId="0" borderId="8" applyNumberFormat="0" applyFill="0" applyAlignment="0" applyProtection="0"/>
    <xf numFmtId="0" fontId="42" fillId="0" borderId="9"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8" borderId="1" applyNumberFormat="0" applyAlignment="0" applyProtection="0"/>
  </cellStyleXfs>
  <cellXfs count="91">
    <xf numFmtId="0" fontId="0" fillId="0" borderId="0" xfId="0" applyAlignment="1">
      <alignment/>
    </xf>
    <xf numFmtId="0" fontId="0" fillId="0" borderId="10" xfId="0" applyBorder="1" applyAlignment="1">
      <alignment/>
    </xf>
    <xf numFmtId="0" fontId="0" fillId="0" borderId="10" xfId="0" applyBorder="1" applyAlignment="1">
      <alignment wrapText="1"/>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0" xfId="0" applyFont="1" applyAlignment="1">
      <alignment horizontal="center"/>
    </xf>
    <xf numFmtId="0" fontId="0" fillId="0" borderId="10" xfId="0" applyBorder="1" applyAlignment="1">
      <alignment horizontal="center" wrapText="1"/>
    </xf>
    <xf numFmtId="0" fontId="1" fillId="0" borderId="10" xfId="0" applyFont="1" applyBorder="1" applyAlignment="1">
      <alignment wrapText="1"/>
    </xf>
    <xf numFmtId="0" fontId="1" fillId="0" borderId="10" xfId="0" applyFont="1" applyBorder="1" applyAlignment="1">
      <alignment/>
    </xf>
    <xf numFmtId="2" fontId="0" fillId="0" borderId="10" xfId="0" applyNumberFormat="1" applyBorder="1" applyAlignment="1">
      <alignment/>
    </xf>
    <xf numFmtId="0" fontId="0" fillId="0" borderId="10" xfId="0" applyFill="1" applyBorder="1" applyAlignment="1">
      <alignment wrapText="1"/>
    </xf>
    <xf numFmtId="2" fontId="0" fillId="0" borderId="10" xfId="0" applyNumberFormat="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horizontal="left" wrapText="1"/>
    </xf>
    <xf numFmtId="0" fontId="0" fillId="0" borderId="10" xfId="0" applyFont="1" applyFill="1" applyBorder="1" applyAlignment="1">
      <alignment horizontal="left" wrapText="1"/>
    </xf>
    <xf numFmtId="0" fontId="1" fillId="0" borderId="10" xfId="0" applyFont="1" applyBorder="1" applyAlignment="1">
      <alignment horizontal="right"/>
    </xf>
    <xf numFmtId="4" fontId="1" fillId="0" borderId="10" xfId="0" applyNumberFormat="1" applyFont="1" applyBorder="1" applyAlignment="1">
      <alignment/>
    </xf>
    <xf numFmtId="0" fontId="0" fillId="0" borderId="10" xfId="0" applyFont="1" applyBorder="1" applyAlignment="1">
      <alignment horizontal="center"/>
    </xf>
    <xf numFmtId="0" fontId="0" fillId="0" borderId="10" xfId="0" applyFont="1" applyBorder="1" applyAlignment="1">
      <alignment horizontal="center" wrapText="1"/>
    </xf>
    <xf numFmtId="0" fontId="0" fillId="0" borderId="10" xfId="0" applyBorder="1" applyAlignment="1">
      <alignment horizontal="center"/>
    </xf>
    <xf numFmtId="0" fontId="2" fillId="0" borderId="0" xfId="0" applyFont="1" applyAlignment="1">
      <alignment horizontal="center"/>
    </xf>
    <xf numFmtId="0" fontId="4" fillId="0" borderId="0" xfId="0" applyFont="1" applyAlignment="1">
      <alignment/>
    </xf>
    <xf numFmtId="0" fontId="0" fillId="0" borderId="0" xfId="0" applyAlignment="1">
      <alignment horizontal="center"/>
    </xf>
    <xf numFmtId="0" fontId="1" fillId="0" borderId="10" xfId="0" applyFont="1" applyBorder="1" applyAlignment="1">
      <alignment horizontal="center" vertical="top" wrapText="1"/>
    </xf>
    <xf numFmtId="0" fontId="0" fillId="0" borderId="0" xfId="0" applyAlignment="1">
      <alignment horizontal="center" wrapText="1"/>
    </xf>
    <xf numFmtId="0" fontId="3" fillId="0" borderId="0" xfId="0" applyFont="1" applyAlignment="1">
      <alignment horizontal="center" wrapText="1"/>
    </xf>
    <xf numFmtId="0" fontId="1" fillId="0" borderId="10" xfId="0" applyFont="1" applyBorder="1" applyAlignment="1">
      <alignment horizontal="right"/>
    </xf>
    <xf numFmtId="0" fontId="0" fillId="0" borderId="0" xfId="0" applyAlignment="1">
      <alignment horizontal="center" vertical="top"/>
    </xf>
    <xf numFmtId="0" fontId="0" fillId="0" borderId="0" xfId="0" applyAlignment="1">
      <alignment vertical="top"/>
    </xf>
    <xf numFmtId="2" fontId="1" fillId="0" borderId="10" xfId="0" applyNumberFormat="1" applyFont="1" applyBorder="1" applyAlignment="1">
      <alignment/>
    </xf>
    <xf numFmtId="0" fontId="0" fillId="0" borderId="0" xfId="0" applyFill="1" applyBorder="1" applyAlignment="1">
      <alignment/>
    </xf>
    <xf numFmtId="0" fontId="0" fillId="0" borderId="0" xfId="0" applyBorder="1" applyAlignment="1">
      <alignment/>
    </xf>
    <xf numFmtId="2" fontId="0" fillId="0" borderId="0" xfId="0" applyNumberFormat="1" applyBorder="1" applyAlignment="1">
      <alignment/>
    </xf>
    <xf numFmtId="2" fontId="1" fillId="0" borderId="0" xfId="0" applyNumberFormat="1" applyFont="1" applyBorder="1" applyAlignment="1">
      <alignment/>
    </xf>
    <xf numFmtId="4" fontId="1" fillId="0" borderId="0" xfId="0" applyNumberFormat="1" applyFont="1" applyBorder="1" applyAlignment="1">
      <alignment/>
    </xf>
    <xf numFmtId="0" fontId="1" fillId="0" borderId="10" xfId="0" applyFont="1" applyBorder="1" applyAlignment="1">
      <alignment vertical="top" wrapText="1"/>
    </xf>
    <xf numFmtId="0" fontId="2" fillId="0" borderId="10" xfId="0" applyFont="1" applyBorder="1" applyAlignment="1">
      <alignment horizontal="center" vertical="top" wrapText="1"/>
    </xf>
    <xf numFmtId="0" fontId="1" fillId="0" borderId="0" xfId="0" applyFont="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Alignment="1">
      <alignment/>
    </xf>
    <xf numFmtId="0" fontId="6" fillId="0" borderId="0" xfId="0" applyFont="1" applyAlignment="1">
      <alignment horizontal="center"/>
    </xf>
    <xf numFmtId="0" fontId="8" fillId="0" borderId="0" xfId="0" applyFont="1" applyAlignment="1">
      <alignment horizontal="center" wrapText="1"/>
    </xf>
    <xf numFmtId="0" fontId="6" fillId="0" borderId="0" xfId="0" applyFont="1" applyAlignment="1">
      <alignment/>
    </xf>
    <xf numFmtId="0" fontId="8" fillId="0" borderId="0" xfId="0" applyFont="1" applyBorder="1" applyAlignment="1">
      <alignment horizontal="center" vertical="top"/>
    </xf>
    <xf numFmtId="0" fontId="6" fillId="0" borderId="10" xfId="0" applyFont="1" applyBorder="1" applyAlignment="1">
      <alignment/>
    </xf>
    <xf numFmtId="0" fontId="8" fillId="0" borderId="10"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xf>
    <xf numFmtId="0" fontId="6" fillId="0" borderId="10" xfId="0" applyFont="1" applyBorder="1" applyAlignment="1">
      <alignment wrapText="1"/>
    </xf>
    <xf numFmtId="0" fontId="6" fillId="0" borderId="10" xfId="0" applyFont="1" applyBorder="1" applyAlignment="1">
      <alignment horizontal="center" wrapText="1"/>
    </xf>
    <xf numFmtId="2" fontId="6" fillId="0" borderId="0" xfId="0" applyNumberFormat="1" applyFont="1" applyBorder="1" applyAlignment="1">
      <alignment/>
    </xf>
    <xf numFmtId="0" fontId="8" fillId="0" borderId="10" xfId="0" applyFont="1" applyBorder="1" applyAlignment="1">
      <alignment horizontal="center"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2" fontId="8" fillId="0" borderId="0" xfId="0" applyNumberFormat="1" applyFont="1" applyBorder="1" applyAlignment="1">
      <alignment/>
    </xf>
    <xf numFmtId="4" fontId="8" fillId="0" borderId="0" xfId="0" applyNumberFormat="1" applyFont="1" applyBorder="1" applyAlignment="1">
      <alignment/>
    </xf>
    <xf numFmtId="0" fontId="6" fillId="0" borderId="0" xfId="0" applyFont="1" applyAlignment="1">
      <alignment horizontal="center" vertical="center"/>
    </xf>
    <xf numFmtId="0" fontId="6" fillId="0" borderId="0" xfId="0" applyFont="1" applyAlignment="1">
      <alignment horizontal="center" vertical="top"/>
    </xf>
    <xf numFmtId="0" fontId="6" fillId="0" borderId="0" xfId="0" applyFont="1" applyAlignment="1">
      <alignment horizontal="center" wrapText="1"/>
    </xf>
    <xf numFmtId="0" fontId="6" fillId="0" borderId="0" xfId="0" applyFont="1" applyBorder="1" applyAlignment="1">
      <alignment horizontal="center"/>
    </xf>
    <xf numFmtId="2" fontId="6" fillId="0" borderId="10" xfId="0" applyNumberFormat="1" applyFont="1" applyBorder="1" applyAlignment="1">
      <alignment horizontal="center"/>
    </xf>
    <xf numFmtId="2" fontId="6" fillId="0" borderId="10" xfId="0" applyNumberFormat="1" applyFont="1" applyBorder="1" applyAlignment="1">
      <alignment horizontal="center" wrapText="1"/>
    </xf>
    <xf numFmtId="2" fontId="8" fillId="0" borderId="10" xfId="0" applyNumberFormat="1" applyFont="1" applyBorder="1" applyAlignment="1">
      <alignment horizontal="center"/>
    </xf>
    <xf numFmtId="4" fontId="8" fillId="0" borderId="10" xfId="0" applyNumberFormat="1" applyFont="1" applyBorder="1" applyAlignment="1">
      <alignment horizontal="center"/>
    </xf>
    <xf numFmtId="0" fontId="8" fillId="33" borderId="10" xfId="0" applyFont="1" applyFill="1" applyBorder="1" applyAlignment="1">
      <alignment horizontal="center" vertical="top" wrapText="1"/>
    </xf>
    <xf numFmtId="0" fontId="6" fillId="0" borderId="10" xfId="0" applyFont="1" applyFill="1" applyBorder="1" applyAlignment="1">
      <alignment horizontal="center"/>
    </xf>
    <xf numFmtId="0" fontId="6" fillId="0" borderId="10" xfId="0" applyFont="1" applyFill="1" applyBorder="1" applyAlignment="1">
      <alignment/>
    </xf>
    <xf numFmtId="2" fontId="6" fillId="0" borderId="10" xfId="0" applyNumberFormat="1" applyFont="1" applyFill="1" applyBorder="1" applyAlignment="1">
      <alignment horizontal="center"/>
    </xf>
    <xf numFmtId="0" fontId="8" fillId="0" borderId="0" xfId="0" applyFont="1" applyBorder="1" applyAlignment="1">
      <alignment horizontal="right"/>
    </xf>
    <xf numFmtId="0" fontId="6" fillId="0" borderId="0" xfId="0" applyFont="1" applyBorder="1" applyAlignment="1">
      <alignment/>
    </xf>
    <xf numFmtId="4" fontId="8" fillId="0" borderId="0" xfId="0" applyNumberFormat="1" applyFont="1" applyBorder="1" applyAlignment="1">
      <alignment horizontal="center"/>
    </xf>
    <xf numFmtId="0" fontId="8" fillId="34" borderId="10" xfId="0" applyFont="1" applyFill="1" applyBorder="1" applyAlignment="1">
      <alignment horizontal="center" wrapText="1"/>
    </xf>
    <xf numFmtId="0" fontId="8" fillId="34" borderId="10" xfId="0" applyFont="1" applyFill="1" applyBorder="1" applyAlignment="1">
      <alignment horizontal="center"/>
    </xf>
    <xf numFmtId="0" fontId="8" fillId="33" borderId="10" xfId="0" applyFont="1" applyFill="1" applyBorder="1" applyAlignment="1">
      <alignment horizontal="center"/>
    </xf>
    <xf numFmtId="0" fontId="8" fillId="33" borderId="10" xfId="0" applyFont="1" applyFill="1" applyBorder="1" applyAlignment="1">
      <alignment horizontal="center" wrapText="1"/>
    </xf>
    <xf numFmtId="0" fontId="8" fillId="0" borderId="10" xfId="0" applyFont="1" applyBorder="1" applyAlignment="1">
      <alignment horizontal="right"/>
    </xf>
    <xf numFmtId="0" fontId="6" fillId="0" borderId="10" xfId="0" applyFont="1" applyBorder="1" applyAlignment="1">
      <alignment/>
    </xf>
    <xf numFmtId="0" fontId="7" fillId="0" borderId="0" xfId="0" applyFont="1" applyBorder="1" applyAlignment="1">
      <alignment horizontal="right"/>
    </xf>
    <xf numFmtId="0" fontId="8" fillId="0" borderId="0" xfId="0" applyFont="1" applyAlignment="1">
      <alignment horizontal="center" wrapText="1"/>
    </xf>
    <xf numFmtId="0" fontId="8" fillId="0" borderId="0" xfId="0" applyFont="1" applyAlignment="1">
      <alignment horizontal="center"/>
    </xf>
    <xf numFmtId="0" fontId="6" fillId="0" borderId="0" xfId="0" applyFont="1" applyAlignment="1">
      <alignment/>
    </xf>
    <xf numFmtId="0" fontId="3" fillId="0" borderId="0" xfId="0" applyFont="1" applyAlignment="1">
      <alignment horizontal="center" wrapText="1"/>
    </xf>
    <xf numFmtId="0" fontId="0" fillId="0" borderId="0" xfId="0" applyAlignment="1">
      <alignment horizontal="center" vertical="top" wrapText="1"/>
    </xf>
    <xf numFmtId="0" fontId="0" fillId="0" borderId="0" xfId="0" applyAlignment="1">
      <alignment horizontal="center" vertical="top"/>
    </xf>
    <xf numFmtId="0" fontId="0" fillId="0" borderId="0" xfId="0" applyAlignment="1">
      <alignment horizontal="center" wrapText="1"/>
    </xf>
    <xf numFmtId="0" fontId="6" fillId="0" borderId="0" xfId="0" applyFont="1" applyBorder="1" applyAlignment="1">
      <alignment horizontal="center"/>
    </xf>
    <xf numFmtId="0" fontId="6"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top"/>
    </xf>
    <xf numFmtId="0" fontId="6" fillId="0" borderId="0" xfId="0" applyFont="1" applyBorder="1" applyAlignment="1">
      <alignment horizontal="center" vertical="top" wrapText="1"/>
    </xf>
    <xf numFmtId="0" fontId="6" fillId="0" borderId="0" xfId="0" applyFont="1" applyBorder="1" applyAlignment="1">
      <alignment horizontal="center" vertical="top"/>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76"/>
  <sheetViews>
    <sheetView tabSelected="1" zoomScalePageLayoutView="0" workbookViewId="0" topLeftCell="A151">
      <selection activeCell="B160" sqref="B160"/>
    </sheetView>
  </sheetViews>
  <sheetFormatPr defaultColWidth="9.00390625" defaultRowHeight="12.75"/>
  <cols>
    <col min="1" max="1" width="4.75390625" style="40" customWidth="1"/>
    <col min="2" max="2" width="74.375" style="39" customWidth="1"/>
    <col min="3" max="3" width="8.375" style="40" customWidth="1"/>
    <col min="4" max="4" width="6.00390625" style="40" customWidth="1"/>
    <col min="5" max="5" width="9.25390625" style="39" customWidth="1"/>
    <col min="6" max="6" width="22.625" style="39" customWidth="1"/>
    <col min="7" max="7" width="14.625" style="40" customWidth="1"/>
    <col min="8" max="8" width="16.125" style="40" customWidth="1"/>
    <col min="9" max="9" width="9.75390625" style="39" customWidth="1"/>
    <col min="10" max="10" width="8.375" style="39" customWidth="1"/>
    <col min="11" max="16384" width="9.125" style="39" customWidth="1"/>
  </cols>
  <sheetData>
    <row r="1" ht="14.25">
      <c r="G1" s="40" t="s">
        <v>257</v>
      </c>
    </row>
    <row r="2" spans="1:7" ht="14.25">
      <c r="A2" s="42" t="s">
        <v>0</v>
      </c>
      <c r="B2" s="42"/>
      <c r="D2" s="77"/>
      <c r="E2" s="77"/>
      <c r="F2" s="77"/>
      <c r="G2" s="77"/>
    </row>
    <row r="3" spans="1:2" ht="14.25">
      <c r="A3" s="42" t="s">
        <v>1</v>
      </c>
      <c r="B3" s="42"/>
    </row>
    <row r="4" spans="1:2" ht="14.25">
      <c r="A4" s="42" t="s">
        <v>2</v>
      </c>
      <c r="B4" s="42"/>
    </row>
    <row r="5" spans="2:10" ht="15">
      <c r="B5" s="78" t="s">
        <v>251</v>
      </c>
      <c r="C5" s="78"/>
      <c r="D5" s="78"/>
      <c r="E5" s="78"/>
      <c r="F5" s="78"/>
      <c r="G5" s="78"/>
      <c r="H5" s="78"/>
      <c r="I5" s="41"/>
      <c r="J5" s="41"/>
    </row>
    <row r="7" spans="2:8" ht="15">
      <c r="B7" s="79" t="s">
        <v>258</v>
      </c>
      <c r="C7" s="80"/>
      <c r="D7" s="80"/>
      <c r="E7" s="80"/>
      <c r="F7" s="80"/>
      <c r="G7" s="80"/>
      <c r="H7" s="80"/>
    </row>
    <row r="8" spans="1:10" ht="45">
      <c r="A8" s="64" t="s">
        <v>4</v>
      </c>
      <c r="B8" s="64" t="s">
        <v>19</v>
      </c>
      <c r="C8" s="64" t="s">
        <v>167</v>
      </c>
      <c r="D8" s="64" t="s">
        <v>168</v>
      </c>
      <c r="E8" s="64" t="s">
        <v>169</v>
      </c>
      <c r="F8" s="64" t="s">
        <v>263</v>
      </c>
      <c r="G8" s="64" t="s">
        <v>259</v>
      </c>
      <c r="H8" s="64" t="s">
        <v>5</v>
      </c>
      <c r="I8" s="43"/>
      <c r="J8" s="43"/>
    </row>
    <row r="9" spans="2:10" ht="31.5" customHeight="1">
      <c r="B9" s="71" t="s">
        <v>175</v>
      </c>
      <c r="C9" s="72"/>
      <c r="D9" s="46"/>
      <c r="E9" s="44"/>
      <c r="F9" s="44"/>
      <c r="G9" s="46"/>
      <c r="H9" s="46"/>
      <c r="I9" s="47"/>
      <c r="J9" s="47"/>
    </row>
    <row r="10" spans="1:10" ht="63" customHeight="1">
      <c r="A10" s="46">
        <v>1</v>
      </c>
      <c r="B10" s="48" t="s">
        <v>177</v>
      </c>
      <c r="C10" s="49" t="s">
        <v>106</v>
      </c>
      <c r="D10" s="46">
        <v>6</v>
      </c>
      <c r="E10" s="44" t="s">
        <v>83</v>
      </c>
      <c r="F10" s="44"/>
      <c r="G10" s="60"/>
      <c r="H10" s="60"/>
      <c r="I10" s="50"/>
      <c r="J10" s="50"/>
    </row>
    <row r="11" spans="1:10" ht="58.5" customHeight="1">
      <c r="A11" s="46">
        <f>SUM(A10+1)</f>
        <v>2</v>
      </c>
      <c r="B11" s="48" t="s">
        <v>176</v>
      </c>
      <c r="C11" s="49" t="s">
        <v>107</v>
      </c>
      <c r="D11" s="46">
        <v>6</v>
      </c>
      <c r="E11" s="44" t="s">
        <v>83</v>
      </c>
      <c r="F11" s="44"/>
      <c r="G11" s="60"/>
      <c r="H11" s="60"/>
      <c r="I11" s="50"/>
      <c r="J11" s="50"/>
    </row>
    <row r="12" spans="1:10" ht="50.25" customHeight="1">
      <c r="A12" s="46">
        <f>SUM(A11+1)</f>
        <v>3</v>
      </c>
      <c r="B12" s="48" t="s">
        <v>54</v>
      </c>
      <c r="C12" s="49" t="s">
        <v>108</v>
      </c>
      <c r="D12" s="46">
        <v>2</v>
      </c>
      <c r="E12" s="44" t="s">
        <v>83</v>
      </c>
      <c r="F12" s="44"/>
      <c r="G12" s="60"/>
      <c r="H12" s="60"/>
      <c r="I12" s="50"/>
      <c r="J12" s="50"/>
    </row>
    <row r="13" spans="1:10" ht="57">
      <c r="A13" s="46">
        <f>SUM(A12+1)</f>
        <v>4</v>
      </c>
      <c r="B13" s="48" t="s">
        <v>178</v>
      </c>
      <c r="C13" s="49" t="s">
        <v>109</v>
      </c>
      <c r="D13" s="46">
        <v>6</v>
      </c>
      <c r="E13" s="44" t="s">
        <v>83</v>
      </c>
      <c r="F13" s="44"/>
      <c r="G13" s="60"/>
      <c r="H13" s="60"/>
      <c r="I13" s="50"/>
      <c r="J13" s="50"/>
    </row>
    <row r="14" spans="1:10" ht="58.5" customHeight="1">
      <c r="A14" s="46">
        <f>SUM(A13+1)</f>
        <v>5</v>
      </c>
      <c r="B14" s="48" t="s">
        <v>179</v>
      </c>
      <c r="C14" s="49" t="s">
        <v>110</v>
      </c>
      <c r="D14" s="46">
        <v>6</v>
      </c>
      <c r="E14" s="44" t="s">
        <v>83</v>
      </c>
      <c r="F14" s="44"/>
      <c r="G14" s="60"/>
      <c r="H14" s="60"/>
      <c r="I14" s="50"/>
      <c r="J14" s="50"/>
    </row>
    <row r="15" spans="1:10" ht="50.25" customHeight="1">
      <c r="A15" s="46">
        <f>SUM(A14+1)</f>
        <v>6</v>
      </c>
      <c r="B15" s="48" t="s">
        <v>55</v>
      </c>
      <c r="C15" s="49" t="s">
        <v>111</v>
      </c>
      <c r="D15" s="46">
        <v>2</v>
      </c>
      <c r="E15" s="44" t="s">
        <v>83</v>
      </c>
      <c r="F15" s="44"/>
      <c r="G15" s="60"/>
      <c r="H15" s="60"/>
      <c r="I15" s="50"/>
      <c r="J15" s="50"/>
    </row>
    <row r="16" spans="1:10" ht="15" customHeight="1">
      <c r="A16" s="46"/>
      <c r="B16" s="48"/>
      <c r="C16" s="49"/>
      <c r="D16" s="46"/>
      <c r="E16" s="44"/>
      <c r="F16" s="44"/>
      <c r="G16" s="60"/>
      <c r="H16" s="46"/>
      <c r="I16" s="47"/>
      <c r="J16" s="47"/>
    </row>
    <row r="17" spans="1:10" ht="34.5" customHeight="1">
      <c r="A17" s="46"/>
      <c r="B17" s="51" t="s">
        <v>240</v>
      </c>
      <c r="C17" s="49"/>
      <c r="D17" s="46"/>
      <c r="E17" s="44"/>
      <c r="F17" s="44"/>
      <c r="G17" s="60"/>
      <c r="H17" s="46"/>
      <c r="I17" s="47"/>
      <c r="J17" s="47"/>
    </row>
    <row r="18" spans="1:10" ht="40.5" customHeight="1">
      <c r="A18" s="46">
        <f>SUM(A15+1)</f>
        <v>7</v>
      </c>
      <c r="B18" s="48" t="s">
        <v>57</v>
      </c>
      <c r="C18" s="49" t="s">
        <v>112</v>
      </c>
      <c r="D18" s="46">
        <v>5</v>
      </c>
      <c r="E18" s="44" t="s">
        <v>83</v>
      </c>
      <c r="F18" s="44"/>
      <c r="G18" s="60"/>
      <c r="H18" s="60"/>
      <c r="I18" s="50"/>
      <c r="J18" s="50"/>
    </row>
    <row r="19" spans="1:10" ht="41.25" customHeight="1">
      <c r="A19" s="46">
        <f>A18+1</f>
        <v>8</v>
      </c>
      <c r="B19" s="48" t="s">
        <v>241</v>
      </c>
      <c r="C19" s="49" t="s">
        <v>112</v>
      </c>
      <c r="D19" s="46">
        <v>1</v>
      </c>
      <c r="E19" s="44" t="s">
        <v>83</v>
      </c>
      <c r="F19" s="44"/>
      <c r="G19" s="60"/>
      <c r="H19" s="60"/>
      <c r="I19" s="50"/>
      <c r="J19" s="50"/>
    </row>
    <row r="20" spans="1:10" ht="32.25" customHeight="1">
      <c r="A20" s="46">
        <f>A19+1</f>
        <v>9</v>
      </c>
      <c r="B20" s="48" t="s">
        <v>58</v>
      </c>
      <c r="C20" s="49" t="s">
        <v>113</v>
      </c>
      <c r="D20" s="46">
        <v>5</v>
      </c>
      <c r="E20" s="44" t="s">
        <v>83</v>
      </c>
      <c r="F20" s="44"/>
      <c r="G20" s="60"/>
      <c r="H20" s="60"/>
      <c r="I20" s="50"/>
      <c r="J20" s="50"/>
    </row>
    <row r="21" spans="1:10" ht="35.25" customHeight="1">
      <c r="A21" s="46">
        <f aca="true" t="shared" si="0" ref="A21:A26">SUM(A20+1)</f>
        <v>10</v>
      </c>
      <c r="B21" s="48" t="s">
        <v>235</v>
      </c>
      <c r="C21" s="49" t="s">
        <v>114</v>
      </c>
      <c r="D21" s="46">
        <v>1</v>
      </c>
      <c r="E21" s="44" t="s">
        <v>83</v>
      </c>
      <c r="F21" s="44"/>
      <c r="G21" s="60"/>
      <c r="H21" s="60"/>
      <c r="I21" s="50"/>
      <c r="J21" s="50"/>
    </row>
    <row r="22" spans="1:10" ht="33" customHeight="1">
      <c r="A22" s="46">
        <f t="shared" si="0"/>
        <v>11</v>
      </c>
      <c r="B22" s="48" t="s">
        <v>236</v>
      </c>
      <c r="C22" s="49" t="s">
        <v>114</v>
      </c>
      <c r="D22" s="46">
        <v>2</v>
      </c>
      <c r="E22" s="44" t="s">
        <v>83</v>
      </c>
      <c r="F22" s="44"/>
      <c r="G22" s="60"/>
      <c r="H22" s="60"/>
      <c r="I22" s="50"/>
      <c r="J22" s="50"/>
    </row>
    <row r="23" spans="1:10" ht="36" customHeight="1">
      <c r="A23" s="46">
        <f t="shared" si="0"/>
        <v>12</v>
      </c>
      <c r="B23" s="48" t="s">
        <v>237</v>
      </c>
      <c r="C23" s="49" t="s">
        <v>114</v>
      </c>
      <c r="D23" s="46">
        <v>2</v>
      </c>
      <c r="E23" s="44" t="s">
        <v>83</v>
      </c>
      <c r="F23" s="44"/>
      <c r="G23" s="60"/>
      <c r="H23" s="60"/>
      <c r="I23" s="50"/>
      <c r="J23" s="50"/>
    </row>
    <row r="24" spans="1:10" ht="38.25" customHeight="1">
      <c r="A24" s="46">
        <f>A23+1</f>
        <v>13</v>
      </c>
      <c r="B24" s="48" t="s">
        <v>242</v>
      </c>
      <c r="C24" s="49" t="s">
        <v>114</v>
      </c>
      <c r="D24" s="46">
        <v>1</v>
      </c>
      <c r="E24" s="44" t="s">
        <v>83</v>
      </c>
      <c r="F24" s="44"/>
      <c r="G24" s="60"/>
      <c r="H24" s="60"/>
      <c r="I24" s="50"/>
      <c r="J24" s="50"/>
    </row>
    <row r="25" spans="1:10" ht="30.75" customHeight="1">
      <c r="A25" s="46">
        <f>A24+1</f>
        <v>14</v>
      </c>
      <c r="B25" s="48" t="s">
        <v>238</v>
      </c>
      <c r="C25" s="49" t="s">
        <v>114</v>
      </c>
      <c r="D25" s="46">
        <v>1</v>
      </c>
      <c r="E25" s="44" t="s">
        <v>83</v>
      </c>
      <c r="F25" s="44"/>
      <c r="G25" s="60"/>
      <c r="H25" s="60"/>
      <c r="I25" s="50"/>
      <c r="J25" s="50"/>
    </row>
    <row r="26" spans="1:10" ht="36" customHeight="1">
      <c r="A26" s="46">
        <f t="shared" si="0"/>
        <v>15</v>
      </c>
      <c r="B26" s="48" t="s">
        <v>239</v>
      </c>
      <c r="C26" s="49" t="s">
        <v>115</v>
      </c>
      <c r="D26" s="46">
        <v>1</v>
      </c>
      <c r="E26" s="44" t="s">
        <v>83</v>
      </c>
      <c r="F26" s="44"/>
      <c r="G26" s="60"/>
      <c r="H26" s="60"/>
      <c r="I26" s="50"/>
      <c r="J26" s="50"/>
    </row>
    <row r="27" spans="1:10" ht="28.5">
      <c r="A27" s="46">
        <f>SUM(A26+1)</f>
        <v>16</v>
      </c>
      <c r="B27" s="48" t="s">
        <v>186</v>
      </c>
      <c r="C27" s="49" t="s">
        <v>116</v>
      </c>
      <c r="D27" s="46">
        <v>2</v>
      </c>
      <c r="E27" s="44" t="s">
        <v>83</v>
      </c>
      <c r="F27" s="44"/>
      <c r="G27" s="60"/>
      <c r="H27" s="60"/>
      <c r="I27" s="50"/>
      <c r="J27" s="50"/>
    </row>
    <row r="28" spans="1:10" ht="36" customHeight="1">
      <c r="A28" s="46">
        <f>SUM(A27+1)</f>
        <v>17</v>
      </c>
      <c r="B28" s="48" t="s">
        <v>253</v>
      </c>
      <c r="C28" s="49" t="s">
        <v>116</v>
      </c>
      <c r="D28" s="46">
        <v>2</v>
      </c>
      <c r="E28" s="44" t="s">
        <v>83</v>
      </c>
      <c r="F28" s="44"/>
      <c r="G28" s="60"/>
      <c r="H28" s="60"/>
      <c r="I28" s="50"/>
      <c r="J28" s="50"/>
    </row>
    <row r="29" spans="1:10" ht="33.75" customHeight="1">
      <c r="A29" s="46">
        <f>SUM(A28+1)</f>
        <v>18</v>
      </c>
      <c r="B29" s="48" t="s">
        <v>254</v>
      </c>
      <c r="C29" s="49" t="s">
        <v>116</v>
      </c>
      <c r="D29" s="46">
        <v>2</v>
      </c>
      <c r="E29" s="44" t="s">
        <v>83</v>
      </c>
      <c r="F29" s="44"/>
      <c r="G29" s="60"/>
      <c r="H29" s="60"/>
      <c r="I29" s="50"/>
      <c r="J29" s="50"/>
    </row>
    <row r="30" spans="1:10" ht="35.25" customHeight="1">
      <c r="A30" s="46">
        <f>A29+1</f>
        <v>19</v>
      </c>
      <c r="B30" s="48" t="s">
        <v>252</v>
      </c>
      <c r="C30" s="49" t="s">
        <v>116</v>
      </c>
      <c r="D30" s="46">
        <v>1</v>
      </c>
      <c r="E30" s="44" t="s">
        <v>83</v>
      </c>
      <c r="F30" s="44"/>
      <c r="G30" s="60"/>
      <c r="H30" s="60"/>
      <c r="I30" s="50"/>
      <c r="J30" s="50"/>
    </row>
    <row r="31" spans="1:10" ht="34.5" customHeight="1">
      <c r="A31" s="46">
        <f>A30+1</f>
        <v>20</v>
      </c>
      <c r="B31" s="48" t="s">
        <v>255</v>
      </c>
      <c r="C31" s="49" t="s">
        <v>116</v>
      </c>
      <c r="D31" s="46">
        <v>1</v>
      </c>
      <c r="E31" s="44" t="s">
        <v>83</v>
      </c>
      <c r="F31" s="44"/>
      <c r="G31" s="60"/>
      <c r="H31" s="60"/>
      <c r="I31" s="50"/>
      <c r="J31" s="50"/>
    </row>
    <row r="32" spans="1:10" ht="31.5" customHeight="1">
      <c r="A32" s="46">
        <f>SUM(A31+1)</f>
        <v>21</v>
      </c>
      <c r="B32" s="48" t="s">
        <v>256</v>
      </c>
      <c r="C32" s="49" t="s">
        <v>117</v>
      </c>
      <c r="D32" s="46">
        <v>1</v>
      </c>
      <c r="E32" s="44" t="s">
        <v>83</v>
      </c>
      <c r="F32" s="44"/>
      <c r="G32" s="60"/>
      <c r="H32" s="60"/>
      <c r="I32" s="50"/>
      <c r="J32" s="50"/>
    </row>
    <row r="33" spans="1:10" ht="14.25">
      <c r="A33" s="46"/>
      <c r="B33" s="48"/>
      <c r="C33" s="49"/>
      <c r="D33" s="46"/>
      <c r="E33" s="44"/>
      <c r="F33" s="44"/>
      <c r="G33" s="60"/>
      <c r="H33" s="46"/>
      <c r="I33" s="47"/>
      <c r="J33" s="47"/>
    </row>
    <row r="34" spans="1:10" ht="15">
      <c r="A34" s="46"/>
      <c r="B34" s="73" t="s">
        <v>43</v>
      </c>
      <c r="C34" s="73"/>
      <c r="D34" s="65"/>
      <c r="E34" s="66"/>
      <c r="F34" s="66"/>
      <c r="G34" s="67"/>
      <c r="H34" s="65"/>
      <c r="I34" s="47"/>
      <c r="J34" s="47"/>
    </row>
    <row r="35" spans="1:10" ht="38.25" customHeight="1">
      <c r="A35" s="46">
        <f>A32+1</f>
        <v>22</v>
      </c>
      <c r="B35" s="48" t="s">
        <v>249</v>
      </c>
      <c r="C35" s="49" t="s">
        <v>118</v>
      </c>
      <c r="D35" s="46">
        <v>1</v>
      </c>
      <c r="E35" s="44" t="s">
        <v>83</v>
      </c>
      <c r="F35" s="44"/>
      <c r="G35" s="60"/>
      <c r="H35" s="60"/>
      <c r="I35" s="50"/>
      <c r="J35" s="50"/>
    </row>
    <row r="36" spans="1:10" ht="38.25" customHeight="1">
      <c r="A36" s="46">
        <f>A35:B35+1</f>
        <v>23</v>
      </c>
      <c r="B36" s="48" t="s">
        <v>243</v>
      </c>
      <c r="C36" s="49" t="s">
        <v>118</v>
      </c>
      <c r="D36" s="46">
        <v>2</v>
      </c>
      <c r="E36" s="44" t="s">
        <v>83</v>
      </c>
      <c r="F36" s="44"/>
      <c r="G36" s="60"/>
      <c r="H36" s="60"/>
      <c r="I36" s="50"/>
      <c r="J36" s="50"/>
    </row>
    <row r="37" spans="1:10" ht="39" customHeight="1">
      <c r="A37" s="46">
        <f>SUM(A36+1)</f>
        <v>24</v>
      </c>
      <c r="B37" s="48" t="s">
        <v>48</v>
      </c>
      <c r="C37" s="49" t="s">
        <v>118</v>
      </c>
      <c r="D37" s="46">
        <v>2</v>
      </c>
      <c r="E37" s="44" t="s">
        <v>83</v>
      </c>
      <c r="F37" s="44"/>
      <c r="G37" s="60"/>
      <c r="H37" s="60"/>
      <c r="I37" s="50"/>
      <c r="J37" s="50"/>
    </row>
    <row r="38" spans="1:10" ht="39" customHeight="1">
      <c r="A38" s="46">
        <f>A37+1</f>
        <v>25</v>
      </c>
      <c r="B38" s="48" t="s">
        <v>250</v>
      </c>
      <c r="C38" s="49" t="s">
        <v>119</v>
      </c>
      <c r="D38" s="46">
        <v>1</v>
      </c>
      <c r="E38" s="44" t="s">
        <v>83</v>
      </c>
      <c r="F38" s="44"/>
      <c r="G38" s="60"/>
      <c r="H38" s="60"/>
      <c r="I38" s="50"/>
      <c r="J38" s="50"/>
    </row>
    <row r="39" spans="1:10" ht="33" customHeight="1">
      <c r="A39" s="46">
        <f>A38+1</f>
        <v>26</v>
      </c>
      <c r="B39" s="48" t="s">
        <v>244</v>
      </c>
      <c r="C39" s="49" t="s">
        <v>119</v>
      </c>
      <c r="D39" s="46">
        <v>3</v>
      </c>
      <c r="E39" s="44" t="s">
        <v>83</v>
      </c>
      <c r="F39" s="44"/>
      <c r="G39" s="60"/>
      <c r="H39" s="60"/>
      <c r="I39" s="50"/>
      <c r="J39" s="50"/>
    </row>
    <row r="40" spans="1:10" ht="31.5" customHeight="1">
      <c r="A40" s="46">
        <f>SUM(A39+1)</f>
        <v>27</v>
      </c>
      <c r="B40" s="48" t="s">
        <v>45</v>
      </c>
      <c r="C40" s="49" t="s">
        <v>119</v>
      </c>
      <c r="D40" s="46">
        <v>3</v>
      </c>
      <c r="E40" s="44" t="s">
        <v>83</v>
      </c>
      <c r="F40" s="44"/>
      <c r="G40" s="60"/>
      <c r="H40" s="60"/>
      <c r="I40" s="50"/>
      <c r="J40" s="50"/>
    </row>
    <row r="41" spans="1:10" ht="14.25">
      <c r="A41" s="46"/>
      <c r="B41" s="48"/>
      <c r="C41" s="49"/>
      <c r="D41" s="46"/>
      <c r="E41" s="44"/>
      <c r="F41" s="44"/>
      <c r="G41" s="60"/>
      <c r="H41" s="46"/>
      <c r="I41" s="47"/>
      <c r="J41" s="47"/>
    </row>
    <row r="42" spans="1:10" ht="36" customHeight="1">
      <c r="A42" s="46"/>
      <c r="B42" s="74" t="s">
        <v>46</v>
      </c>
      <c r="C42" s="45"/>
      <c r="D42" s="46"/>
      <c r="E42" s="44"/>
      <c r="F42" s="44"/>
      <c r="G42" s="60"/>
      <c r="H42" s="46"/>
      <c r="I42" s="47"/>
      <c r="J42" s="47"/>
    </row>
    <row r="43" spans="1:10" ht="42.75" customHeight="1">
      <c r="A43" s="46">
        <f>SUM(A40+1)</f>
        <v>28</v>
      </c>
      <c r="B43" s="48" t="s">
        <v>56</v>
      </c>
      <c r="C43" s="46" t="s">
        <v>120</v>
      </c>
      <c r="D43" s="46">
        <v>1</v>
      </c>
      <c r="E43" s="44" t="s">
        <v>83</v>
      </c>
      <c r="F43" s="44"/>
      <c r="G43" s="60"/>
      <c r="H43" s="60"/>
      <c r="I43" s="50"/>
      <c r="J43" s="50"/>
    </row>
    <row r="44" spans="1:10" ht="46.5" customHeight="1">
      <c r="A44" s="46">
        <f>SUM(A43+1)</f>
        <v>29</v>
      </c>
      <c r="B44" s="48" t="s">
        <v>49</v>
      </c>
      <c r="C44" s="49" t="s">
        <v>121</v>
      </c>
      <c r="D44" s="46">
        <v>1</v>
      </c>
      <c r="E44" s="44" t="s">
        <v>83</v>
      </c>
      <c r="F44" s="44"/>
      <c r="G44" s="60"/>
      <c r="H44" s="60"/>
      <c r="I44" s="50"/>
      <c r="J44" s="50"/>
    </row>
    <row r="45" spans="1:10" ht="45" customHeight="1">
      <c r="A45" s="46">
        <f>SUM(A44+1)</f>
        <v>30</v>
      </c>
      <c r="B45" s="48" t="s">
        <v>50</v>
      </c>
      <c r="C45" s="49" t="s">
        <v>121</v>
      </c>
      <c r="D45" s="46">
        <v>1</v>
      </c>
      <c r="E45" s="44" t="s">
        <v>83</v>
      </c>
      <c r="F45" s="44"/>
      <c r="G45" s="60"/>
      <c r="H45" s="60"/>
      <c r="I45" s="50"/>
      <c r="J45" s="50"/>
    </row>
    <row r="46" spans="1:10" ht="36" customHeight="1">
      <c r="A46" s="46">
        <f>SUM(A45+1)</f>
        <v>31</v>
      </c>
      <c r="B46" s="48" t="s">
        <v>52</v>
      </c>
      <c r="C46" s="49" t="s">
        <v>122</v>
      </c>
      <c r="D46" s="46">
        <v>1</v>
      </c>
      <c r="E46" s="44" t="s">
        <v>83</v>
      </c>
      <c r="F46" s="44"/>
      <c r="G46" s="60"/>
      <c r="H46" s="60"/>
      <c r="I46" s="50"/>
      <c r="J46" s="50"/>
    </row>
    <row r="47" spans="1:10" ht="35.25" customHeight="1">
      <c r="A47" s="46">
        <f>SUM(A46+1)</f>
        <v>32</v>
      </c>
      <c r="B47" s="48" t="s">
        <v>53</v>
      </c>
      <c r="C47" s="49" t="s">
        <v>122</v>
      </c>
      <c r="D47" s="46">
        <v>1</v>
      </c>
      <c r="E47" s="44" t="s">
        <v>83</v>
      </c>
      <c r="F47" s="44"/>
      <c r="G47" s="60"/>
      <c r="H47" s="60"/>
      <c r="I47" s="50"/>
      <c r="J47" s="50"/>
    </row>
    <row r="48" spans="1:10" ht="14.25">
      <c r="A48" s="46"/>
      <c r="B48" s="48"/>
      <c r="C48" s="49"/>
      <c r="D48" s="46"/>
      <c r="E48" s="44"/>
      <c r="F48" s="44"/>
      <c r="G48" s="60"/>
      <c r="H48" s="46"/>
      <c r="I48" s="47"/>
      <c r="J48" s="47"/>
    </row>
    <row r="49" spans="1:10" ht="15">
      <c r="A49" s="46"/>
      <c r="B49" s="74" t="s">
        <v>18</v>
      </c>
      <c r="C49" s="74"/>
      <c r="D49" s="46"/>
      <c r="E49" s="44"/>
      <c r="F49" s="44"/>
      <c r="G49" s="60"/>
      <c r="H49" s="46"/>
      <c r="I49" s="47"/>
      <c r="J49" s="47"/>
    </row>
    <row r="50" spans="1:10" ht="28.5">
      <c r="A50" s="46">
        <f>SUM(A47+1)</f>
        <v>33</v>
      </c>
      <c r="B50" s="48" t="s">
        <v>40</v>
      </c>
      <c r="C50" s="49" t="s">
        <v>123</v>
      </c>
      <c r="D50" s="46">
        <v>2</v>
      </c>
      <c r="E50" s="44" t="s">
        <v>83</v>
      </c>
      <c r="F50" s="44"/>
      <c r="G50" s="60"/>
      <c r="H50" s="60"/>
      <c r="I50" s="50"/>
      <c r="J50" s="50"/>
    </row>
    <row r="51" spans="1:10" ht="36.75" customHeight="1">
      <c r="A51" s="46">
        <f>SUM(A50+1)</f>
        <v>34</v>
      </c>
      <c r="B51" s="48" t="s">
        <v>41</v>
      </c>
      <c r="C51" s="49" t="s">
        <v>123</v>
      </c>
      <c r="D51" s="46">
        <v>2</v>
      </c>
      <c r="E51" s="44" t="s">
        <v>83</v>
      </c>
      <c r="F51" s="44"/>
      <c r="G51" s="60"/>
      <c r="H51" s="60"/>
      <c r="I51" s="50"/>
      <c r="J51" s="50"/>
    </row>
    <row r="52" spans="1:10" ht="14.25">
      <c r="A52" s="46"/>
      <c r="B52" s="48"/>
      <c r="C52" s="49"/>
      <c r="D52" s="46"/>
      <c r="E52" s="44"/>
      <c r="F52" s="44"/>
      <c r="G52" s="60"/>
      <c r="H52" s="46"/>
      <c r="I52" s="47"/>
      <c r="J52" s="47"/>
    </row>
    <row r="53" spans="1:10" ht="15">
      <c r="A53" s="46"/>
      <c r="B53" s="74" t="s">
        <v>219</v>
      </c>
      <c r="C53" s="74"/>
      <c r="D53" s="46"/>
      <c r="E53" s="44"/>
      <c r="F53" s="44"/>
      <c r="G53" s="60"/>
      <c r="H53" s="46"/>
      <c r="I53" s="47"/>
      <c r="J53" s="47"/>
    </row>
    <row r="54" spans="1:10" ht="33" customHeight="1">
      <c r="A54" s="46">
        <f>SUM(A51+1)</f>
        <v>35</v>
      </c>
      <c r="B54" s="48" t="s">
        <v>191</v>
      </c>
      <c r="C54" s="49" t="s">
        <v>124</v>
      </c>
      <c r="D54" s="46">
        <v>2</v>
      </c>
      <c r="E54" s="44" t="s">
        <v>83</v>
      </c>
      <c r="F54" s="44"/>
      <c r="G54" s="60"/>
      <c r="H54" s="60"/>
      <c r="I54" s="50"/>
      <c r="J54" s="50"/>
    </row>
    <row r="55" spans="1:10" ht="34.5" customHeight="1">
      <c r="A55" s="46">
        <f>SUM(A54+1)</f>
        <v>36</v>
      </c>
      <c r="B55" s="48" t="s">
        <v>211</v>
      </c>
      <c r="C55" s="49" t="s">
        <v>125</v>
      </c>
      <c r="D55" s="46">
        <v>2</v>
      </c>
      <c r="E55" s="44" t="s">
        <v>83</v>
      </c>
      <c r="F55" s="44"/>
      <c r="G55" s="60"/>
      <c r="H55" s="60"/>
      <c r="I55" s="50"/>
      <c r="J55" s="50"/>
    </row>
    <row r="56" spans="1:10" ht="35.25" customHeight="1">
      <c r="A56" s="46">
        <f>SUM(A55+1)</f>
        <v>37</v>
      </c>
      <c r="B56" s="48" t="s">
        <v>212</v>
      </c>
      <c r="C56" s="49" t="s">
        <v>126</v>
      </c>
      <c r="D56" s="46">
        <v>2</v>
      </c>
      <c r="E56" s="44" t="s">
        <v>83</v>
      </c>
      <c r="F56" s="44"/>
      <c r="G56" s="60"/>
      <c r="H56" s="60"/>
      <c r="I56" s="50"/>
      <c r="J56" s="50"/>
    </row>
    <row r="57" spans="1:10" ht="42" customHeight="1">
      <c r="A57" s="46">
        <f>SUM(A56+1)</f>
        <v>38</v>
      </c>
      <c r="B57" s="48" t="s">
        <v>206</v>
      </c>
      <c r="C57" s="49" t="s">
        <v>127</v>
      </c>
      <c r="D57" s="46">
        <v>1</v>
      </c>
      <c r="E57" s="44" t="s">
        <v>83</v>
      </c>
      <c r="F57" s="44"/>
      <c r="G57" s="60"/>
      <c r="H57" s="60"/>
      <c r="I57" s="50"/>
      <c r="J57" s="50"/>
    </row>
    <row r="58" spans="1:10" ht="34.5" customHeight="1">
      <c r="A58" s="46">
        <f>SUM(A57+1)</f>
        <v>39</v>
      </c>
      <c r="B58" s="48" t="s">
        <v>51</v>
      </c>
      <c r="C58" s="49" t="s">
        <v>128</v>
      </c>
      <c r="D58" s="46">
        <v>1</v>
      </c>
      <c r="E58" s="44" t="s">
        <v>83</v>
      </c>
      <c r="F58" s="44"/>
      <c r="G58" s="60"/>
      <c r="H58" s="60"/>
      <c r="I58" s="50"/>
      <c r="J58" s="50"/>
    </row>
    <row r="59" spans="1:10" ht="14.25">
      <c r="A59" s="46"/>
      <c r="B59" s="48"/>
      <c r="C59" s="49"/>
      <c r="D59" s="46"/>
      <c r="E59" s="44"/>
      <c r="F59" s="44"/>
      <c r="G59" s="60"/>
      <c r="H59" s="60"/>
      <c r="I59" s="50"/>
      <c r="J59" s="50"/>
    </row>
    <row r="60" spans="1:10" ht="15">
      <c r="A60" s="46"/>
      <c r="B60" s="74" t="s">
        <v>220</v>
      </c>
      <c r="C60" s="74"/>
      <c r="D60" s="46"/>
      <c r="E60" s="44"/>
      <c r="F60" s="44"/>
      <c r="G60" s="60"/>
      <c r="H60" s="46"/>
      <c r="I60" s="47"/>
      <c r="J60" s="47"/>
    </row>
    <row r="61" spans="1:10" ht="42.75">
      <c r="A61" s="46">
        <f>A58+1</f>
        <v>40</v>
      </c>
      <c r="B61" s="48" t="s">
        <v>227</v>
      </c>
      <c r="C61" s="49" t="s">
        <v>129</v>
      </c>
      <c r="D61" s="46">
        <v>2</v>
      </c>
      <c r="E61" s="44" t="s">
        <v>83</v>
      </c>
      <c r="F61" s="44"/>
      <c r="G61" s="60"/>
      <c r="H61" s="60"/>
      <c r="I61" s="50"/>
      <c r="J61" s="50"/>
    </row>
    <row r="62" spans="1:10" ht="30.75" customHeight="1">
      <c r="A62" s="46">
        <f>A61+1</f>
        <v>41</v>
      </c>
      <c r="B62" s="48" t="s">
        <v>213</v>
      </c>
      <c r="C62" s="49" t="s">
        <v>130</v>
      </c>
      <c r="D62" s="46">
        <v>1</v>
      </c>
      <c r="E62" s="44" t="s">
        <v>83</v>
      </c>
      <c r="F62" s="44"/>
      <c r="G62" s="60"/>
      <c r="H62" s="60"/>
      <c r="I62" s="50"/>
      <c r="J62" s="50"/>
    </row>
    <row r="63" spans="1:10" ht="34.5" customHeight="1">
      <c r="A63" s="46">
        <f>A62+1</f>
        <v>42</v>
      </c>
      <c r="B63" s="48" t="s">
        <v>214</v>
      </c>
      <c r="C63" s="49" t="s">
        <v>130</v>
      </c>
      <c r="D63" s="46">
        <v>1</v>
      </c>
      <c r="E63" s="44" t="s">
        <v>83</v>
      </c>
      <c r="F63" s="44"/>
      <c r="G63" s="60"/>
      <c r="H63" s="60"/>
      <c r="I63" s="50"/>
      <c r="J63" s="50"/>
    </row>
    <row r="64" spans="1:10" ht="36.75" customHeight="1">
      <c r="A64" s="46">
        <f>A63+1</f>
        <v>43</v>
      </c>
      <c r="B64" s="48" t="s">
        <v>215</v>
      </c>
      <c r="C64" s="49" t="s">
        <v>131</v>
      </c>
      <c r="D64" s="46">
        <v>1</v>
      </c>
      <c r="E64" s="44" t="s">
        <v>83</v>
      </c>
      <c r="F64" s="44"/>
      <c r="G64" s="60"/>
      <c r="H64" s="60"/>
      <c r="I64" s="50"/>
      <c r="J64" s="50"/>
    </row>
    <row r="65" spans="1:10" ht="33" customHeight="1">
      <c r="A65" s="46">
        <f>A64+1</f>
        <v>44</v>
      </c>
      <c r="B65" s="48" t="s">
        <v>216</v>
      </c>
      <c r="C65" s="49" t="s">
        <v>131</v>
      </c>
      <c r="D65" s="46">
        <v>1</v>
      </c>
      <c r="E65" s="44" t="s">
        <v>83</v>
      </c>
      <c r="F65" s="44"/>
      <c r="G65" s="60"/>
      <c r="H65" s="60"/>
      <c r="I65" s="50"/>
      <c r="J65" s="50"/>
    </row>
    <row r="66" spans="1:10" ht="14.25">
      <c r="A66" s="46"/>
      <c r="B66" s="48"/>
      <c r="C66" s="49"/>
      <c r="D66" s="46"/>
      <c r="E66" s="44"/>
      <c r="F66" s="44"/>
      <c r="G66" s="60"/>
      <c r="H66" s="46"/>
      <c r="I66" s="47"/>
      <c r="J66" s="47"/>
    </row>
    <row r="67" spans="1:10" ht="15">
      <c r="A67" s="46"/>
      <c r="B67" s="74" t="s">
        <v>6</v>
      </c>
      <c r="C67" s="51"/>
      <c r="D67" s="46"/>
      <c r="E67" s="44"/>
      <c r="F67" s="44"/>
      <c r="G67" s="60"/>
      <c r="H67" s="46"/>
      <c r="I67" s="47"/>
      <c r="J67" s="47"/>
    </row>
    <row r="68" spans="1:10" ht="33.75" customHeight="1">
      <c r="A68" s="46">
        <f>A65+1</f>
        <v>45</v>
      </c>
      <c r="B68" s="48" t="s">
        <v>86</v>
      </c>
      <c r="C68" s="49" t="s">
        <v>132</v>
      </c>
      <c r="D68" s="46">
        <v>4</v>
      </c>
      <c r="E68" s="44" t="s">
        <v>83</v>
      </c>
      <c r="F68" s="44"/>
      <c r="G68" s="60"/>
      <c r="H68" s="60"/>
      <c r="I68" s="50"/>
      <c r="J68" s="50"/>
    </row>
    <row r="69" spans="1:10" ht="33" customHeight="1">
      <c r="A69" s="46">
        <f aca="true" t="shared" si="1" ref="A69:A74">SUM(A68+1)</f>
        <v>46</v>
      </c>
      <c r="B69" s="48" t="s">
        <v>87</v>
      </c>
      <c r="C69" s="49" t="s">
        <v>132</v>
      </c>
      <c r="D69" s="46">
        <v>2</v>
      </c>
      <c r="E69" s="44" t="s">
        <v>83</v>
      </c>
      <c r="F69" s="44"/>
      <c r="G69" s="60"/>
      <c r="H69" s="60"/>
      <c r="I69" s="50"/>
      <c r="J69" s="50"/>
    </row>
    <row r="70" spans="1:10" ht="50.25" customHeight="1">
      <c r="A70" s="46">
        <f t="shared" si="1"/>
        <v>47</v>
      </c>
      <c r="B70" s="48" t="s">
        <v>88</v>
      </c>
      <c r="C70" s="49" t="s">
        <v>133</v>
      </c>
      <c r="D70" s="46">
        <v>4</v>
      </c>
      <c r="E70" s="44" t="s">
        <v>83</v>
      </c>
      <c r="F70" s="44"/>
      <c r="G70" s="60"/>
      <c r="H70" s="60"/>
      <c r="I70" s="50"/>
      <c r="J70" s="50"/>
    </row>
    <row r="71" spans="1:10" ht="47.25" customHeight="1">
      <c r="A71" s="46">
        <f t="shared" si="1"/>
        <v>48</v>
      </c>
      <c r="B71" s="48" t="s">
        <v>89</v>
      </c>
      <c r="C71" s="49" t="s">
        <v>133</v>
      </c>
      <c r="D71" s="46">
        <v>2</v>
      </c>
      <c r="E71" s="44" t="s">
        <v>83</v>
      </c>
      <c r="F71" s="44"/>
      <c r="G71" s="60"/>
      <c r="H71" s="60"/>
      <c r="I71" s="50"/>
      <c r="J71" s="50"/>
    </row>
    <row r="72" spans="1:10" ht="35.25" customHeight="1">
      <c r="A72" s="46">
        <f t="shared" si="1"/>
        <v>49</v>
      </c>
      <c r="B72" s="48" t="s">
        <v>59</v>
      </c>
      <c r="C72" s="49" t="s">
        <v>134</v>
      </c>
      <c r="D72" s="46">
        <v>4</v>
      </c>
      <c r="E72" s="44" t="s">
        <v>83</v>
      </c>
      <c r="F72" s="44"/>
      <c r="G72" s="60"/>
      <c r="H72" s="60"/>
      <c r="I72" s="50"/>
      <c r="J72" s="50"/>
    </row>
    <row r="73" spans="1:10" ht="30" customHeight="1">
      <c r="A73" s="46">
        <f t="shared" si="1"/>
        <v>50</v>
      </c>
      <c r="B73" s="48" t="s">
        <v>60</v>
      </c>
      <c r="C73" s="49" t="s">
        <v>134</v>
      </c>
      <c r="D73" s="46">
        <v>2</v>
      </c>
      <c r="E73" s="44" t="s">
        <v>83</v>
      </c>
      <c r="F73" s="44"/>
      <c r="G73" s="60"/>
      <c r="H73" s="60"/>
      <c r="I73" s="50"/>
      <c r="J73" s="50"/>
    </row>
    <row r="74" spans="1:10" ht="33" customHeight="1">
      <c r="A74" s="46">
        <f t="shared" si="1"/>
        <v>51</v>
      </c>
      <c r="B74" s="48" t="s">
        <v>22</v>
      </c>
      <c r="C74" s="49" t="s">
        <v>135</v>
      </c>
      <c r="D74" s="46">
        <v>1</v>
      </c>
      <c r="E74" s="44" t="s">
        <v>83</v>
      </c>
      <c r="F74" s="44"/>
      <c r="G74" s="60"/>
      <c r="H74" s="60"/>
      <c r="I74" s="50"/>
      <c r="J74" s="50"/>
    </row>
    <row r="75" spans="1:10" ht="36" customHeight="1">
      <c r="A75" s="46">
        <f aca="true" t="shared" si="2" ref="A75:A80">SUM(A74+1)</f>
        <v>52</v>
      </c>
      <c r="B75" s="48" t="s">
        <v>23</v>
      </c>
      <c r="C75" s="49" t="s">
        <v>135</v>
      </c>
      <c r="D75" s="46">
        <v>2</v>
      </c>
      <c r="E75" s="44" t="s">
        <v>83</v>
      </c>
      <c r="F75" s="44"/>
      <c r="G75" s="60"/>
      <c r="H75" s="60"/>
      <c r="I75" s="50"/>
      <c r="J75" s="50"/>
    </row>
    <row r="76" spans="1:10" ht="34.5" customHeight="1">
      <c r="A76" s="46">
        <f t="shared" si="2"/>
        <v>53</v>
      </c>
      <c r="B76" s="48" t="s">
        <v>24</v>
      </c>
      <c r="C76" s="49" t="s">
        <v>135</v>
      </c>
      <c r="D76" s="46">
        <v>2</v>
      </c>
      <c r="E76" s="44" t="s">
        <v>83</v>
      </c>
      <c r="F76" s="44"/>
      <c r="G76" s="60"/>
      <c r="H76" s="60"/>
      <c r="I76" s="50"/>
      <c r="J76" s="50"/>
    </row>
    <row r="77" spans="1:10" ht="36.75" customHeight="1">
      <c r="A77" s="46">
        <f t="shared" si="2"/>
        <v>54</v>
      </c>
      <c r="B77" s="48" t="s">
        <v>25</v>
      </c>
      <c r="C77" s="49" t="s">
        <v>135</v>
      </c>
      <c r="D77" s="46">
        <v>2</v>
      </c>
      <c r="E77" s="44" t="s">
        <v>83</v>
      </c>
      <c r="F77" s="44"/>
      <c r="G77" s="60"/>
      <c r="H77" s="60"/>
      <c r="I77" s="50"/>
      <c r="J77" s="50"/>
    </row>
    <row r="78" spans="1:10" ht="33.75" customHeight="1">
      <c r="A78" s="46">
        <f t="shared" si="2"/>
        <v>55</v>
      </c>
      <c r="B78" s="48" t="s">
        <v>26</v>
      </c>
      <c r="C78" s="49" t="s">
        <v>135</v>
      </c>
      <c r="D78" s="46">
        <v>2</v>
      </c>
      <c r="E78" s="44" t="s">
        <v>83</v>
      </c>
      <c r="F78" s="44"/>
      <c r="G78" s="60"/>
      <c r="H78" s="60"/>
      <c r="I78" s="50"/>
      <c r="J78" s="50"/>
    </row>
    <row r="79" spans="1:10" ht="36" customHeight="1">
      <c r="A79" s="46">
        <f>SUM(A78+1)</f>
        <v>56</v>
      </c>
      <c r="B79" s="48" t="s">
        <v>27</v>
      </c>
      <c r="C79" s="49" t="s">
        <v>135</v>
      </c>
      <c r="D79" s="46">
        <v>1</v>
      </c>
      <c r="E79" s="44" t="s">
        <v>83</v>
      </c>
      <c r="F79" s="44"/>
      <c r="G79" s="60"/>
      <c r="H79" s="60"/>
      <c r="I79" s="50"/>
      <c r="J79" s="50"/>
    </row>
    <row r="80" spans="1:10" ht="36" customHeight="1">
      <c r="A80" s="46">
        <f t="shared" si="2"/>
        <v>57</v>
      </c>
      <c r="B80" s="48" t="s">
        <v>28</v>
      </c>
      <c r="C80" s="49" t="s">
        <v>135</v>
      </c>
      <c r="D80" s="46">
        <v>1</v>
      </c>
      <c r="E80" s="44" t="s">
        <v>83</v>
      </c>
      <c r="F80" s="44"/>
      <c r="G80" s="60"/>
      <c r="H80" s="60"/>
      <c r="I80" s="50"/>
      <c r="J80" s="50"/>
    </row>
    <row r="81" spans="1:10" ht="14.25">
      <c r="A81" s="46"/>
      <c r="B81" s="48"/>
      <c r="C81" s="49"/>
      <c r="D81" s="46"/>
      <c r="E81" s="44"/>
      <c r="F81" s="44"/>
      <c r="G81" s="60"/>
      <c r="H81" s="46"/>
      <c r="I81" s="47"/>
      <c r="J81" s="47"/>
    </row>
    <row r="82" spans="1:10" ht="15">
      <c r="A82" s="46"/>
      <c r="B82" s="74" t="s">
        <v>7</v>
      </c>
      <c r="C82" s="51"/>
      <c r="D82" s="46"/>
      <c r="E82" s="44"/>
      <c r="F82" s="44"/>
      <c r="G82" s="60"/>
      <c r="H82" s="46"/>
      <c r="I82" s="47"/>
      <c r="J82" s="47"/>
    </row>
    <row r="83" spans="1:10" ht="50.25" customHeight="1">
      <c r="A83" s="46">
        <f>SUM(A80+1)</f>
        <v>58</v>
      </c>
      <c r="B83" s="48" t="s">
        <v>31</v>
      </c>
      <c r="C83" s="49" t="s">
        <v>136</v>
      </c>
      <c r="D83" s="46">
        <v>4</v>
      </c>
      <c r="E83" s="44" t="s">
        <v>83</v>
      </c>
      <c r="F83" s="44"/>
      <c r="G83" s="60"/>
      <c r="H83" s="60"/>
      <c r="I83" s="50"/>
      <c r="J83" s="50"/>
    </row>
    <row r="84" spans="1:10" ht="48" customHeight="1">
      <c r="A84" s="46">
        <f>SUM(A83+1)</f>
        <v>59</v>
      </c>
      <c r="B84" s="48" t="s">
        <v>29</v>
      </c>
      <c r="C84" s="49" t="s">
        <v>136</v>
      </c>
      <c r="D84" s="46">
        <v>1</v>
      </c>
      <c r="E84" s="44" t="s">
        <v>83</v>
      </c>
      <c r="F84" s="44"/>
      <c r="G84" s="60"/>
      <c r="H84" s="60"/>
      <c r="I84" s="50"/>
      <c r="J84" s="50"/>
    </row>
    <row r="85" spans="1:10" ht="47.25" customHeight="1">
      <c r="A85" s="46">
        <f aca="true" t="shared" si="3" ref="A85:A102">SUM(A84+1)</f>
        <v>60</v>
      </c>
      <c r="B85" s="48" t="s">
        <v>30</v>
      </c>
      <c r="C85" s="49" t="s">
        <v>136</v>
      </c>
      <c r="D85" s="46">
        <v>1</v>
      </c>
      <c r="E85" s="44" t="s">
        <v>83</v>
      </c>
      <c r="F85" s="44"/>
      <c r="G85" s="60"/>
      <c r="H85" s="60"/>
      <c r="I85" s="50"/>
      <c r="J85" s="50"/>
    </row>
    <row r="86" spans="1:10" ht="34.5" customHeight="1">
      <c r="A86" s="46">
        <f t="shared" si="3"/>
        <v>61</v>
      </c>
      <c r="B86" s="48" t="s">
        <v>61</v>
      </c>
      <c r="C86" s="49" t="s">
        <v>137</v>
      </c>
      <c r="D86" s="46">
        <v>8</v>
      </c>
      <c r="E86" s="44" t="s">
        <v>83</v>
      </c>
      <c r="F86" s="44"/>
      <c r="G86" s="60"/>
      <c r="H86" s="60"/>
      <c r="I86" s="50"/>
      <c r="J86" s="50"/>
    </row>
    <row r="87" spans="1:10" ht="34.5" customHeight="1">
      <c r="A87" s="46">
        <f t="shared" si="3"/>
        <v>62</v>
      </c>
      <c r="B87" s="48" t="s">
        <v>62</v>
      </c>
      <c r="C87" s="49" t="s">
        <v>137</v>
      </c>
      <c r="D87" s="46">
        <v>1</v>
      </c>
      <c r="E87" s="44" t="s">
        <v>83</v>
      </c>
      <c r="F87" s="44"/>
      <c r="G87" s="60"/>
      <c r="H87" s="60"/>
      <c r="I87" s="50"/>
      <c r="J87" s="50"/>
    </row>
    <row r="88" spans="1:10" ht="33" customHeight="1">
      <c r="A88" s="46">
        <f t="shared" si="3"/>
        <v>63</v>
      </c>
      <c r="B88" s="48" t="s">
        <v>63</v>
      </c>
      <c r="C88" s="49" t="s">
        <v>137</v>
      </c>
      <c r="D88" s="46">
        <v>2</v>
      </c>
      <c r="E88" s="44" t="s">
        <v>83</v>
      </c>
      <c r="F88" s="44"/>
      <c r="G88" s="60"/>
      <c r="H88" s="60"/>
      <c r="I88" s="50"/>
      <c r="J88" s="50"/>
    </row>
    <row r="89" spans="1:10" ht="36" customHeight="1">
      <c r="A89" s="46">
        <f t="shared" si="3"/>
        <v>64</v>
      </c>
      <c r="B89" s="48" t="s">
        <v>32</v>
      </c>
      <c r="C89" s="49" t="s">
        <v>138</v>
      </c>
      <c r="D89" s="46">
        <v>2</v>
      </c>
      <c r="E89" s="44" t="s">
        <v>83</v>
      </c>
      <c r="F89" s="44"/>
      <c r="G89" s="60"/>
      <c r="H89" s="60"/>
      <c r="I89" s="50"/>
      <c r="J89" s="50"/>
    </row>
    <row r="90" spans="1:10" ht="30" customHeight="1">
      <c r="A90" s="46">
        <f t="shared" si="3"/>
        <v>65</v>
      </c>
      <c r="B90" s="48" t="s">
        <v>10</v>
      </c>
      <c r="C90" s="49" t="s">
        <v>138</v>
      </c>
      <c r="D90" s="46">
        <v>4</v>
      </c>
      <c r="E90" s="44" t="s">
        <v>83</v>
      </c>
      <c r="F90" s="44"/>
      <c r="G90" s="60"/>
      <c r="H90" s="60"/>
      <c r="I90" s="50"/>
      <c r="J90" s="50"/>
    </row>
    <row r="91" spans="1:10" ht="33" customHeight="1">
      <c r="A91" s="46">
        <f t="shared" si="3"/>
        <v>66</v>
      </c>
      <c r="B91" s="48" t="s">
        <v>11</v>
      </c>
      <c r="C91" s="49" t="s">
        <v>138</v>
      </c>
      <c r="D91" s="46">
        <v>4</v>
      </c>
      <c r="E91" s="44" t="s">
        <v>83</v>
      </c>
      <c r="F91" s="44"/>
      <c r="G91" s="60"/>
      <c r="H91" s="60"/>
      <c r="I91" s="50"/>
      <c r="J91" s="50"/>
    </row>
    <row r="92" spans="1:10" ht="33" customHeight="1">
      <c r="A92" s="46">
        <f t="shared" si="3"/>
        <v>67</v>
      </c>
      <c r="B92" s="48" t="s">
        <v>12</v>
      </c>
      <c r="C92" s="49" t="s">
        <v>138</v>
      </c>
      <c r="D92" s="46">
        <v>1</v>
      </c>
      <c r="E92" s="44" t="s">
        <v>83</v>
      </c>
      <c r="F92" s="44"/>
      <c r="G92" s="60"/>
      <c r="H92" s="60"/>
      <c r="I92" s="50"/>
      <c r="J92" s="50"/>
    </row>
    <row r="93" spans="1:10" ht="32.25" customHeight="1">
      <c r="A93" s="46">
        <f t="shared" si="3"/>
        <v>68</v>
      </c>
      <c r="B93" s="48" t="s">
        <v>92</v>
      </c>
      <c r="C93" s="49" t="s">
        <v>138</v>
      </c>
      <c r="D93" s="46">
        <v>1</v>
      </c>
      <c r="E93" s="44" t="s">
        <v>83</v>
      </c>
      <c r="F93" s="44"/>
      <c r="G93" s="60"/>
      <c r="H93" s="60"/>
      <c r="I93" s="50"/>
      <c r="J93" s="50"/>
    </row>
    <row r="94" spans="1:10" ht="31.5" customHeight="1">
      <c r="A94" s="46">
        <f t="shared" si="3"/>
        <v>69</v>
      </c>
      <c r="B94" s="48" t="s">
        <v>160</v>
      </c>
      <c r="C94" s="49" t="s">
        <v>138</v>
      </c>
      <c r="D94" s="46">
        <v>1</v>
      </c>
      <c r="E94" s="44" t="s">
        <v>83</v>
      </c>
      <c r="F94" s="44"/>
      <c r="G94" s="60"/>
      <c r="H94" s="60"/>
      <c r="I94" s="50"/>
      <c r="J94" s="50"/>
    </row>
    <row r="95" spans="1:10" ht="28.5" customHeight="1">
      <c r="A95" s="46">
        <f t="shared" si="3"/>
        <v>70</v>
      </c>
      <c r="B95" s="48" t="s">
        <v>33</v>
      </c>
      <c r="C95" s="49" t="s">
        <v>138</v>
      </c>
      <c r="D95" s="46">
        <v>2</v>
      </c>
      <c r="E95" s="44" t="s">
        <v>83</v>
      </c>
      <c r="F95" s="44"/>
      <c r="G95" s="60"/>
      <c r="H95" s="60"/>
      <c r="I95" s="50"/>
      <c r="J95" s="50"/>
    </row>
    <row r="96" spans="1:10" ht="35.25" customHeight="1">
      <c r="A96" s="46">
        <f t="shared" si="3"/>
        <v>71</v>
      </c>
      <c r="B96" s="48" t="s">
        <v>64</v>
      </c>
      <c r="C96" s="49" t="s">
        <v>139</v>
      </c>
      <c r="D96" s="46">
        <v>2</v>
      </c>
      <c r="E96" s="44" t="s">
        <v>83</v>
      </c>
      <c r="F96" s="44"/>
      <c r="G96" s="60"/>
      <c r="H96" s="60"/>
      <c r="I96" s="50"/>
      <c r="J96" s="50"/>
    </row>
    <row r="97" spans="1:10" ht="33" customHeight="1">
      <c r="A97" s="46">
        <f t="shared" si="3"/>
        <v>72</v>
      </c>
      <c r="B97" s="48" t="s">
        <v>65</v>
      </c>
      <c r="C97" s="49" t="s">
        <v>139</v>
      </c>
      <c r="D97" s="46">
        <v>2</v>
      </c>
      <c r="E97" s="44" t="s">
        <v>83</v>
      </c>
      <c r="F97" s="44"/>
      <c r="G97" s="60"/>
      <c r="H97" s="60"/>
      <c r="I97" s="50"/>
      <c r="J97" s="50"/>
    </row>
    <row r="98" spans="1:10" ht="33" customHeight="1">
      <c r="A98" s="46">
        <f t="shared" si="3"/>
        <v>73</v>
      </c>
      <c r="B98" s="48" t="s">
        <v>66</v>
      </c>
      <c r="C98" s="49" t="s">
        <v>139</v>
      </c>
      <c r="D98" s="46">
        <v>2</v>
      </c>
      <c r="E98" s="44" t="s">
        <v>83</v>
      </c>
      <c r="F98" s="44"/>
      <c r="G98" s="60"/>
      <c r="H98" s="60"/>
      <c r="I98" s="50"/>
      <c r="J98" s="50"/>
    </row>
    <row r="99" spans="1:10" ht="34.5" customHeight="1">
      <c r="A99" s="46">
        <f t="shared" si="3"/>
        <v>74</v>
      </c>
      <c r="B99" s="48" t="s">
        <v>67</v>
      </c>
      <c r="C99" s="49" t="s">
        <v>139</v>
      </c>
      <c r="D99" s="46">
        <v>2</v>
      </c>
      <c r="E99" s="44" t="s">
        <v>83</v>
      </c>
      <c r="F99" s="44"/>
      <c r="G99" s="60"/>
      <c r="H99" s="60"/>
      <c r="I99" s="50"/>
      <c r="J99" s="50"/>
    </row>
    <row r="100" spans="1:10" ht="33.75" customHeight="1">
      <c r="A100" s="46">
        <f t="shared" si="3"/>
        <v>75</v>
      </c>
      <c r="B100" s="48" t="s">
        <v>93</v>
      </c>
      <c r="C100" s="49" t="s">
        <v>139</v>
      </c>
      <c r="D100" s="46">
        <v>1</v>
      </c>
      <c r="E100" s="44" t="s">
        <v>83</v>
      </c>
      <c r="F100" s="44"/>
      <c r="G100" s="60"/>
      <c r="H100" s="60"/>
      <c r="I100" s="50"/>
      <c r="J100" s="50"/>
    </row>
    <row r="101" spans="1:10" ht="34.5" customHeight="1">
      <c r="A101" s="46">
        <f t="shared" si="3"/>
        <v>76</v>
      </c>
      <c r="B101" s="48" t="s">
        <v>161</v>
      </c>
      <c r="C101" s="49" t="s">
        <v>139</v>
      </c>
      <c r="D101" s="46">
        <v>1</v>
      </c>
      <c r="E101" s="44" t="s">
        <v>83</v>
      </c>
      <c r="F101" s="44"/>
      <c r="G101" s="60"/>
      <c r="H101" s="60"/>
      <c r="I101" s="50"/>
      <c r="J101" s="50"/>
    </row>
    <row r="102" spans="1:10" ht="33.75" customHeight="1">
      <c r="A102" s="46">
        <f t="shared" si="3"/>
        <v>77</v>
      </c>
      <c r="B102" s="48" t="s">
        <v>68</v>
      </c>
      <c r="C102" s="49" t="s">
        <v>139</v>
      </c>
      <c r="D102" s="46">
        <v>1</v>
      </c>
      <c r="E102" s="44" t="s">
        <v>83</v>
      </c>
      <c r="F102" s="44"/>
      <c r="G102" s="60"/>
      <c r="H102" s="60"/>
      <c r="I102" s="50"/>
      <c r="J102" s="50"/>
    </row>
    <row r="103" spans="1:10" ht="14.25">
      <c r="A103" s="46"/>
      <c r="B103" s="48"/>
      <c r="C103" s="49"/>
      <c r="D103" s="46"/>
      <c r="E103" s="44"/>
      <c r="F103" s="44"/>
      <c r="G103" s="60"/>
      <c r="H103" s="46"/>
      <c r="I103" s="47"/>
      <c r="J103" s="47"/>
    </row>
    <row r="104" spans="1:10" ht="15">
      <c r="A104" s="46"/>
      <c r="B104" s="74" t="s">
        <v>8</v>
      </c>
      <c r="C104" s="51"/>
      <c r="D104" s="46"/>
      <c r="E104" s="44"/>
      <c r="F104" s="44"/>
      <c r="G104" s="60"/>
      <c r="H104" s="46"/>
      <c r="I104" s="47"/>
      <c r="J104" s="47"/>
    </row>
    <row r="105" spans="1:10" ht="33" customHeight="1">
      <c r="A105" s="46">
        <f>SUM(A102+1)</f>
        <v>78</v>
      </c>
      <c r="B105" s="48" t="s">
        <v>34</v>
      </c>
      <c r="C105" s="49" t="s">
        <v>140</v>
      </c>
      <c r="D105" s="46">
        <v>2</v>
      </c>
      <c r="E105" s="44" t="s">
        <v>83</v>
      </c>
      <c r="F105" s="44"/>
      <c r="G105" s="60"/>
      <c r="H105" s="60"/>
      <c r="I105" s="50"/>
      <c r="J105" s="50"/>
    </row>
    <row r="106" spans="1:10" ht="33" customHeight="1">
      <c r="A106" s="46">
        <f>SUM(A105+1)</f>
        <v>79</v>
      </c>
      <c r="B106" s="48" t="s">
        <v>13</v>
      </c>
      <c r="C106" s="49" t="s">
        <v>140</v>
      </c>
      <c r="D106" s="46">
        <v>2</v>
      </c>
      <c r="E106" s="44" t="s">
        <v>83</v>
      </c>
      <c r="F106" s="44"/>
      <c r="G106" s="60"/>
      <c r="H106" s="60"/>
      <c r="I106" s="50"/>
      <c r="J106" s="50"/>
    </row>
    <row r="107" spans="1:10" ht="33" customHeight="1">
      <c r="A107" s="46">
        <f>SUM(A106+1)</f>
        <v>80</v>
      </c>
      <c r="B107" s="48" t="s">
        <v>14</v>
      </c>
      <c r="C107" s="49" t="s">
        <v>140</v>
      </c>
      <c r="D107" s="46">
        <v>2</v>
      </c>
      <c r="E107" s="44" t="s">
        <v>83</v>
      </c>
      <c r="F107" s="44"/>
      <c r="G107" s="60"/>
      <c r="H107" s="60"/>
      <c r="I107" s="50"/>
      <c r="J107" s="50"/>
    </row>
    <row r="108" spans="1:10" ht="32.25" customHeight="1">
      <c r="A108" s="46">
        <f>SUM(A107+1)</f>
        <v>81</v>
      </c>
      <c r="B108" s="48" t="s">
        <v>69</v>
      </c>
      <c r="C108" s="49" t="s">
        <v>141</v>
      </c>
      <c r="D108" s="46">
        <v>2</v>
      </c>
      <c r="E108" s="44" t="s">
        <v>83</v>
      </c>
      <c r="F108" s="44"/>
      <c r="G108" s="60"/>
      <c r="H108" s="60"/>
      <c r="I108" s="50"/>
      <c r="J108" s="50"/>
    </row>
    <row r="109" spans="1:10" ht="33.75" customHeight="1">
      <c r="A109" s="46">
        <f>SUM(A108+1)</f>
        <v>82</v>
      </c>
      <c r="B109" s="48" t="s">
        <v>70</v>
      </c>
      <c r="C109" s="49" t="s">
        <v>141</v>
      </c>
      <c r="D109" s="46">
        <v>2</v>
      </c>
      <c r="E109" s="44" t="s">
        <v>83</v>
      </c>
      <c r="F109" s="44"/>
      <c r="G109" s="60"/>
      <c r="H109" s="60"/>
      <c r="I109" s="50"/>
      <c r="J109" s="50"/>
    </row>
    <row r="110" spans="1:10" ht="36" customHeight="1">
      <c r="A110" s="46">
        <f>SUM(A109+1)</f>
        <v>83</v>
      </c>
      <c r="B110" s="48" t="s">
        <v>71</v>
      </c>
      <c r="C110" s="49" t="s">
        <v>141</v>
      </c>
      <c r="D110" s="46">
        <v>2</v>
      </c>
      <c r="E110" s="44" t="s">
        <v>83</v>
      </c>
      <c r="F110" s="44"/>
      <c r="G110" s="60"/>
      <c r="H110" s="60"/>
      <c r="I110" s="50"/>
      <c r="J110" s="50"/>
    </row>
    <row r="111" spans="1:10" ht="14.25">
      <c r="A111" s="46"/>
      <c r="B111" s="48"/>
      <c r="C111" s="49"/>
      <c r="D111" s="46"/>
      <c r="E111" s="44"/>
      <c r="F111" s="44"/>
      <c r="G111" s="60"/>
      <c r="H111" s="46"/>
      <c r="I111" s="47"/>
      <c r="J111" s="47"/>
    </row>
    <row r="112" spans="1:10" ht="14.25" customHeight="1">
      <c r="A112" s="46"/>
      <c r="B112" s="74" t="s">
        <v>15</v>
      </c>
      <c r="C112" s="74"/>
      <c r="D112" s="46"/>
      <c r="E112" s="44"/>
      <c r="F112" s="44"/>
      <c r="G112" s="60"/>
      <c r="H112" s="46"/>
      <c r="I112" s="47"/>
      <c r="J112" s="47"/>
    </row>
    <row r="113" spans="1:10" ht="32.25" customHeight="1">
      <c r="A113" s="46">
        <f>SUM(A110+1)</f>
        <v>84</v>
      </c>
      <c r="B113" s="48" t="s">
        <v>225</v>
      </c>
      <c r="C113" s="49" t="s">
        <v>142</v>
      </c>
      <c r="D113" s="46">
        <v>2</v>
      </c>
      <c r="E113" s="44" t="s">
        <v>83</v>
      </c>
      <c r="F113" s="44"/>
      <c r="G113" s="60"/>
      <c r="H113" s="60"/>
      <c r="I113" s="50"/>
      <c r="J113" s="50"/>
    </row>
    <row r="114" spans="1:10" ht="39" customHeight="1">
      <c r="A114" s="46">
        <f>SUM(A113+1)</f>
        <v>85</v>
      </c>
      <c r="B114" s="48" t="s">
        <v>226</v>
      </c>
      <c r="C114" s="49" t="s">
        <v>143</v>
      </c>
      <c r="D114" s="46">
        <v>2</v>
      </c>
      <c r="E114" s="44" t="s">
        <v>83</v>
      </c>
      <c r="F114" s="44"/>
      <c r="G114" s="60"/>
      <c r="H114" s="60"/>
      <c r="I114" s="50"/>
      <c r="J114" s="50"/>
    </row>
    <row r="115" spans="1:10" ht="14.25">
      <c r="A115" s="46"/>
      <c r="B115" s="48"/>
      <c r="C115" s="49"/>
      <c r="D115" s="46"/>
      <c r="E115" s="44"/>
      <c r="F115" s="44"/>
      <c r="G115" s="60"/>
      <c r="H115" s="46"/>
      <c r="I115" s="47"/>
      <c r="J115" s="47"/>
    </row>
    <row r="116" spans="1:10" ht="15">
      <c r="A116" s="46"/>
      <c r="B116" s="74" t="s">
        <v>9</v>
      </c>
      <c r="C116" s="73"/>
      <c r="D116" s="46"/>
      <c r="E116" s="44"/>
      <c r="F116" s="44"/>
      <c r="G116" s="60"/>
      <c r="H116" s="46"/>
      <c r="I116" s="47"/>
      <c r="J116" s="47"/>
    </row>
    <row r="117" spans="1:10" ht="48.75" customHeight="1">
      <c r="A117" s="46">
        <f>SUM(A114+1)</f>
        <v>86</v>
      </c>
      <c r="B117" s="48" t="s">
        <v>78</v>
      </c>
      <c r="C117" s="49" t="s">
        <v>144</v>
      </c>
      <c r="D117" s="46">
        <v>1</v>
      </c>
      <c r="E117" s="44" t="s">
        <v>83</v>
      </c>
      <c r="F117" s="44"/>
      <c r="G117" s="60"/>
      <c r="H117" s="60"/>
      <c r="I117" s="50"/>
      <c r="J117" s="50"/>
    </row>
    <row r="118" spans="1:10" ht="33.75" customHeight="1">
      <c r="A118" s="46">
        <f>SUM(A117+1)</f>
        <v>87</v>
      </c>
      <c r="B118" s="48" t="s">
        <v>94</v>
      </c>
      <c r="C118" s="49" t="s">
        <v>145</v>
      </c>
      <c r="D118" s="46">
        <v>1</v>
      </c>
      <c r="E118" s="44" t="s">
        <v>83</v>
      </c>
      <c r="F118" s="44"/>
      <c r="G118" s="60"/>
      <c r="H118" s="60"/>
      <c r="I118" s="50"/>
      <c r="J118" s="50"/>
    </row>
    <row r="119" spans="1:10" ht="32.25" customHeight="1">
      <c r="A119" s="46">
        <f>SUM(A118+1)</f>
        <v>88</v>
      </c>
      <c r="B119" s="48" t="s">
        <v>16</v>
      </c>
      <c r="C119" s="49" t="s">
        <v>146</v>
      </c>
      <c r="D119" s="46">
        <v>1</v>
      </c>
      <c r="E119" s="44" t="s">
        <v>83</v>
      </c>
      <c r="F119" s="44"/>
      <c r="G119" s="60"/>
      <c r="H119" s="60"/>
      <c r="I119" s="50"/>
      <c r="J119" s="50"/>
    </row>
    <row r="120" spans="1:10" ht="29.25" customHeight="1">
      <c r="A120" s="46">
        <f>SUM(A119+1)</f>
        <v>89</v>
      </c>
      <c r="B120" s="48" t="s">
        <v>17</v>
      </c>
      <c r="C120" s="49" t="s">
        <v>146</v>
      </c>
      <c r="D120" s="46">
        <v>1</v>
      </c>
      <c r="E120" s="44" t="s">
        <v>83</v>
      </c>
      <c r="F120" s="44"/>
      <c r="G120" s="60"/>
      <c r="H120" s="60"/>
      <c r="I120" s="50"/>
      <c r="J120" s="50"/>
    </row>
    <row r="121" spans="1:10" ht="30.75" customHeight="1">
      <c r="A121" s="46">
        <f>SUM(A120+1)</f>
        <v>90</v>
      </c>
      <c r="B121" s="48" t="s">
        <v>72</v>
      </c>
      <c r="C121" s="49" t="s">
        <v>147</v>
      </c>
      <c r="D121" s="46">
        <v>1</v>
      </c>
      <c r="E121" s="44" t="s">
        <v>83</v>
      </c>
      <c r="F121" s="44"/>
      <c r="G121" s="60"/>
      <c r="H121" s="60"/>
      <c r="I121" s="50"/>
      <c r="J121" s="50"/>
    </row>
    <row r="122" spans="1:10" ht="30.75" customHeight="1">
      <c r="A122" s="46">
        <f>SUM(A121+1)</f>
        <v>91</v>
      </c>
      <c r="B122" s="48" t="s">
        <v>73</v>
      </c>
      <c r="C122" s="49" t="s">
        <v>147</v>
      </c>
      <c r="D122" s="46">
        <v>1</v>
      </c>
      <c r="E122" s="44" t="s">
        <v>83</v>
      </c>
      <c r="F122" s="44"/>
      <c r="G122" s="60"/>
      <c r="H122" s="60"/>
      <c r="I122" s="50"/>
      <c r="J122" s="50"/>
    </row>
    <row r="123" spans="1:10" ht="14.25">
      <c r="A123" s="46"/>
      <c r="B123" s="48"/>
      <c r="C123" s="49"/>
      <c r="D123" s="46"/>
      <c r="E123" s="44"/>
      <c r="F123" s="44"/>
      <c r="G123" s="60"/>
      <c r="H123" s="46"/>
      <c r="I123" s="47"/>
      <c r="J123" s="47"/>
    </row>
    <row r="124" spans="1:10" ht="15">
      <c r="A124" s="46"/>
      <c r="B124" s="74" t="s">
        <v>21</v>
      </c>
      <c r="C124" s="74"/>
      <c r="D124" s="46"/>
      <c r="E124" s="44"/>
      <c r="F124" s="44"/>
      <c r="G124" s="60"/>
      <c r="H124" s="46"/>
      <c r="I124" s="47"/>
      <c r="J124" s="47"/>
    </row>
    <row r="125" spans="1:10" ht="42.75" customHeight="1">
      <c r="A125" s="46">
        <f>SUM(A122+1)</f>
        <v>92</v>
      </c>
      <c r="B125" s="48" t="s">
        <v>39</v>
      </c>
      <c r="C125" s="49" t="s">
        <v>148</v>
      </c>
      <c r="D125" s="46">
        <v>1</v>
      </c>
      <c r="E125" s="44" t="s">
        <v>83</v>
      </c>
      <c r="F125" s="44"/>
      <c r="G125" s="60"/>
      <c r="H125" s="60"/>
      <c r="I125" s="50"/>
      <c r="J125" s="50"/>
    </row>
    <row r="126" spans="1:10" ht="34.5" customHeight="1">
      <c r="A126" s="46">
        <f>SUM(A125+1)</f>
        <v>93</v>
      </c>
      <c r="B126" s="48" t="s">
        <v>74</v>
      </c>
      <c r="C126" s="49" t="s">
        <v>149</v>
      </c>
      <c r="D126" s="46">
        <v>1</v>
      </c>
      <c r="E126" s="44" t="s">
        <v>83</v>
      </c>
      <c r="F126" s="44"/>
      <c r="G126" s="60"/>
      <c r="H126" s="60"/>
      <c r="I126" s="50"/>
      <c r="J126" s="50"/>
    </row>
    <row r="127" spans="1:10" ht="42.75" customHeight="1">
      <c r="A127" s="46">
        <f>SUM(A126+1)</f>
        <v>94</v>
      </c>
      <c r="B127" s="48" t="s">
        <v>229</v>
      </c>
      <c r="C127" s="49" t="s">
        <v>150</v>
      </c>
      <c r="D127" s="46">
        <v>1</v>
      </c>
      <c r="E127" s="44" t="s">
        <v>83</v>
      </c>
      <c r="F127" s="44"/>
      <c r="G127" s="60"/>
      <c r="H127" s="60"/>
      <c r="I127" s="50"/>
      <c r="J127" s="50"/>
    </row>
    <row r="128" spans="1:10" ht="47.25" customHeight="1">
      <c r="A128" s="46">
        <f>SUM(A127+1)</f>
        <v>95</v>
      </c>
      <c r="B128" s="48" t="s">
        <v>230</v>
      </c>
      <c r="C128" s="49" t="s">
        <v>150</v>
      </c>
      <c r="D128" s="46">
        <v>1</v>
      </c>
      <c r="E128" s="44" t="s">
        <v>83</v>
      </c>
      <c r="F128" s="44"/>
      <c r="G128" s="60"/>
      <c r="H128" s="60"/>
      <c r="I128" s="50"/>
      <c r="J128" s="50"/>
    </row>
    <row r="129" spans="1:10" ht="14.25">
      <c r="A129" s="46"/>
      <c r="B129" s="48"/>
      <c r="C129" s="49"/>
      <c r="D129" s="46"/>
      <c r="E129" s="44"/>
      <c r="F129" s="44"/>
      <c r="G129" s="60"/>
      <c r="H129" s="46"/>
      <c r="I129" s="47"/>
      <c r="J129" s="47"/>
    </row>
    <row r="130" spans="2:10" ht="15">
      <c r="B130" s="73" t="s">
        <v>20</v>
      </c>
      <c r="C130" s="73"/>
      <c r="D130" s="46"/>
      <c r="E130" s="44"/>
      <c r="F130" s="44"/>
      <c r="G130" s="60"/>
      <c r="H130" s="46"/>
      <c r="I130" s="47"/>
      <c r="J130" s="47"/>
    </row>
    <row r="131" spans="1:10" ht="46.5" customHeight="1">
      <c r="A131" s="46">
        <f>SUM(A128+1)</f>
        <v>96</v>
      </c>
      <c r="B131" s="48" t="s">
        <v>231</v>
      </c>
      <c r="C131" s="49" t="s">
        <v>151</v>
      </c>
      <c r="D131" s="46">
        <v>1</v>
      </c>
      <c r="E131" s="44" t="s">
        <v>83</v>
      </c>
      <c r="F131" s="44"/>
      <c r="G131" s="60"/>
      <c r="H131" s="60"/>
      <c r="I131" s="50"/>
      <c r="J131" s="50"/>
    </row>
    <row r="132" spans="1:10" ht="29.25" customHeight="1">
      <c r="A132" s="46">
        <f>SUM(A131+1)</f>
        <v>97</v>
      </c>
      <c r="B132" s="48" t="s">
        <v>232</v>
      </c>
      <c r="C132" s="49" t="s">
        <v>152</v>
      </c>
      <c r="D132" s="46">
        <v>2</v>
      </c>
      <c r="E132" s="44" t="s">
        <v>83</v>
      </c>
      <c r="F132" s="44"/>
      <c r="G132" s="60"/>
      <c r="H132" s="60"/>
      <c r="I132" s="50"/>
      <c r="J132" s="50"/>
    </row>
    <row r="133" spans="1:10" ht="39" customHeight="1">
      <c r="A133" s="46">
        <f>SUM(A132+1)</f>
        <v>98</v>
      </c>
      <c r="B133" s="48" t="s">
        <v>234</v>
      </c>
      <c r="C133" s="49" t="s">
        <v>153</v>
      </c>
      <c r="D133" s="46">
        <v>2</v>
      </c>
      <c r="E133" s="44" t="s">
        <v>83</v>
      </c>
      <c r="F133" s="44"/>
      <c r="G133" s="60"/>
      <c r="H133" s="60"/>
      <c r="I133" s="50"/>
      <c r="J133" s="50"/>
    </row>
    <row r="134" spans="1:10" ht="39" customHeight="1">
      <c r="A134" s="46">
        <f>SUM(A133+1)</f>
        <v>99</v>
      </c>
      <c r="B134" s="48" t="s">
        <v>233</v>
      </c>
      <c r="C134" s="49" t="s">
        <v>153</v>
      </c>
      <c r="D134" s="46">
        <v>2</v>
      </c>
      <c r="E134" s="44" t="s">
        <v>83</v>
      </c>
      <c r="F134" s="44"/>
      <c r="G134" s="60"/>
      <c r="H134" s="60"/>
      <c r="I134" s="50"/>
      <c r="J134" s="50"/>
    </row>
    <row r="135" spans="1:10" ht="14.25" customHeight="1">
      <c r="A135" s="46"/>
      <c r="B135" s="48"/>
      <c r="C135" s="49"/>
      <c r="D135" s="46"/>
      <c r="E135" s="44"/>
      <c r="F135" s="44"/>
      <c r="G135" s="60"/>
      <c r="H135" s="60"/>
      <c r="I135" s="50"/>
      <c r="J135" s="50"/>
    </row>
    <row r="136" spans="2:10" ht="14.25" customHeight="1">
      <c r="B136" s="74" t="s">
        <v>75</v>
      </c>
      <c r="C136" s="73"/>
      <c r="D136" s="46"/>
      <c r="E136" s="44"/>
      <c r="F136" s="44"/>
      <c r="G136" s="60"/>
      <c r="H136" s="60"/>
      <c r="I136" s="50"/>
      <c r="J136" s="50"/>
    </row>
    <row r="137" spans="1:10" ht="21.75" customHeight="1">
      <c r="A137" s="46">
        <f>SUM(A134+1)</f>
        <v>100</v>
      </c>
      <c r="B137" s="52" t="s">
        <v>90</v>
      </c>
      <c r="C137" s="49" t="s">
        <v>154</v>
      </c>
      <c r="D137" s="46">
        <v>4</v>
      </c>
      <c r="E137" s="44" t="s">
        <v>83</v>
      </c>
      <c r="F137" s="44"/>
      <c r="G137" s="60"/>
      <c r="H137" s="60"/>
      <c r="I137" s="50"/>
      <c r="J137" s="50"/>
    </row>
    <row r="138" spans="1:10" ht="21" customHeight="1">
      <c r="A138" s="46">
        <f>SUM(A137+1)</f>
        <v>101</v>
      </c>
      <c r="B138" s="52" t="s">
        <v>91</v>
      </c>
      <c r="C138" s="49" t="s">
        <v>154</v>
      </c>
      <c r="D138" s="46">
        <v>2</v>
      </c>
      <c r="E138" s="44" t="s">
        <v>83</v>
      </c>
      <c r="F138" s="44"/>
      <c r="G138" s="60"/>
      <c r="H138" s="60"/>
      <c r="I138" s="50"/>
      <c r="J138" s="50"/>
    </row>
    <row r="139" spans="1:10" ht="20.25" customHeight="1">
      <c r="A139" s="46">
        <f>SUM(A138+1)</f>
        <v>102</v>
      </c>
      <c r="B139" s="48" t="s">
        <v>77</v>
      </c>
      <c r="C139" s="49" t="s">
        <v>155</v>
      </c>
      <c r="D139" s="46">
        <v>5</v>
      </c>
      <c r="E139" s="44" t="s">
        <v>83</v>
      </c>
      <c r="F139" s="44"/>
      <c r="G139" s="60"/>
      <c r="H139" s="60"/>
      <c r="I139" s="50"/>
      <c r="J139" s="50"/>
    </row>
    <row r="140" spans="1:10" ht="20.25" customHeight="1">
      <c r="A140" s="46">
        <f>SUM(A139+1)</f>
        <v>103</v>
      </c>
      <c r="B140" s="52" t="s">
        <v>76</v>
      </c>
      <c r="C140" s="46" t="s">
        <v>156</v>
      </c>
      <c r="D140" s="46">
        <v>4</v>
      </c>
      <c r="E140" s="44" t="s">
        <v>83</v>
      </c>
      <c r="F140" s="44"/>
      <c r="G140" s="60"/>
      <c r="H140" s="60"/>
      <c r="I140" s="50"/>
      <c r="J140" s="50"/>
    </row>
    <row r="141" spans="1:10" ht="14.25">
      <c r="A141" s="46"/>
      <c r="B141" s="52"/>
      <c r="C141" s="46"/>
      <c r="D141" s="46"/>
      <c r="E141" s="44"/>
      <c r="F141" s="44"/>
      <c r="G141" s="60"/>
      <c r="H141" s="46"/>
      <c r="I141" s="47"/>
      <c r="J141" s="47"/>
    </row>
    <row r="142" spans="2:10" ht="37.5" customHeight="1">
      <c r="B142" s="74" t="s">
        <v>217</v>
      </c>
      <c r="C142" s="73"/>
      <c r="D142" s="46"/>
      <c r="E142" s="44"/>
      <c r="F142" s="44"/>
      <c r="G142" s="60"/>
      <c r="H142" s="46"/>
      <c r="I142" s="47"/>
      <c r="J142" s="47"/>
    </row>
    <row r="143" spans="1:10" ht="39.75" customHeight="1">
      <c r="A143" s="46">
        <f>SUM(A140+1)</f>
        <v>104</v>
      </c>
      <c r="B143" s="53" t="s">
        <v>228</v>
      </c>
      <c r="C143" s="46" t="s">
        <v>157</v>
      </c>
      <c r="D143" s="46">
        <v>37</v>
      </c>
      <c r="E143" s="44" t="s">
        <v>84</v>
      </c>
      <c r="F143" s="44"/>
      <c r="G143" s="60"/>
      <c r="H143" s="60"/>
      <c r="I143" s="50"/>
      <c r="J143" s="50"/>
    </row>
    <row r="144" spans="1:10" ht="37.5" customHeight="1">
      <c r="A144" s="46">
        <f aca="true" t="shared" si="4" ref="A144:A149">SUM(A143+1)</f>
        <v>105</v>
      </c>
      <c r="B144" s="53" t="s">
        <v>245</v>
      </c>
      <c r="C144" s="46" t="s">
        <v>221</v>
      </c>
      <c r="D144" s="46">
        <v>2</v>
      </c>
      <c r="E144" s="44" t="s">
        <v>83</v>
      </c>
      <c r="F144" s="44"/>
      <c r="G144" s="60"/>
      <c r="H144" s="60"/>
      <c r="I144" s="50"/>
      <c r="J144" s="50"/>
    </row>
    <row r="145" spans="1:10" ht="38.25" customHeight="1">
      <c r="A145" s="46">
        <f t="shared" si="4"/>
        <v>106</v>
      </c>
      <c r="B145" s="53" t="s">
        <v>246</v>
      </c>
      <c r="C145" s="46" t="s">
        <v>221</v>
      </c>
      <c r="D145" s="46">
        <v>1</v>
      </c>
      <c r="E145" s="44" t="s">
        <v>83</v>
      </c>
      <c r="F145" s="44"/>
      <c r="G145" s="60"/>
      <c r="H145" s="60"/>
      <c r="I145" s="50"/>
      <c r="J145" s="50"/>
    </row>
    <row r="146" spans="1:10" ht="33.75" customHeight="1">
      <c r="A146" s="46">
        <f t="shared" si="4"/>
        <v>107</v>
      </c>
      <c r="B146" s="53" t="s">
        <v>218</v>
      </c>
      <c r="C146" s="46" t="s">
        <v>221</v>
      </c>
      <c r="D146" s="46">
        <v>1</v>
      </c>
      <c r="E146" s="44" t="s">
        <v>83</v>
      </c>
      <c r="F146" s="44"/>
      <c r="G146" s="60"/>
      <c r="H146" s="60"/>
      <c r="I146" s="50"/>
      <c r="J146" s="50"/>
    </row>
    <row r="147" spans="1:10" ht="42" customHeight="1">
      <c r="A147" s="46">
        <f t="shared" si="4"/>
        <v>108</v>
      </c>
      <c r="B147" s="53" t="s">
        <v>247</v>
      </c>
      <c r="C147" s="46" t="s">
        <v>222</v>
      </c>
      <c r="D147" s="46">
        <v>1</v>
      </c>
      <c r="E147" s="44" t="s">
        <v>83</v>
      </c>
      <c r="F147" s="44"/>
      <c r="G147" s="61"/>
      <c r="H147" s="60"/>
      <c r="I147" s="50"/>
      <c r="J147" s="50"/>
    </row>
    <row r="148" spans="1:10" ht="40.5" customHeight="1">
      <c r="A148" s="46">
        <f t="shared" si="4"/>
        <v>109</v>
      </c>
      <c r="B148" s="53" t="s">
        <v>248</v>
      </c>
      <c r="C148" s="46" t="s">
        <v>222</v>
      </c>
      <c r="D148" s="46">
        <v>1</v>
      </c>
      <c r="E148" s="44" t="s">
        <v>83</v>
      </c>
      <c r="F148" s="44"/>
      <c r="G148" s="61"/>
      <c r="H148" s="60"/>
      <c r="I148" s="50"/>
      <c r="J148" s="50"/>
    </row>
    <row r="149" spans="1:10" ht="34.5" customHeight="1">
      <c r="A149" s="46">
        <f t="shared" si="4"/>
        <v>110</v>
      </c>
      <c r="B149" s="52" t="s">
        <v>96</v>
      </c>
      <c r="C149" s="46" t="s">
        <v>222</v>
      </c>
      <c r="D149" s="46">
        <v>1</v>
      </c>
      <c r="E149" s="44" t="s">
        <v>83</v>
      </c>
      <c r="F149" s="44"/>
      <c r="G149" s="60"/>
      <c r="H149" s="60"/>
      <c r="I149" s="50"/>
      <c r="J149" s="50"/>
    </row>
    <row r="150" spans="1:10" ht="14.25">
      <c r="A150" s="46"/>
      <c r="B150" s="52"/>
      <c r="C150" s="46"/>
      <c r="D150" s="46"/>
      <c r="E150" s="44"/>
      <c r="F150" s="44"/>
      <c r="G150" s="60"/>
      <c r="H150" s="46"/>
      <c r="I150" s="47"/>
      <c r="J150" s="47"/>
    </row>
    <row r="151" spans="2:10" ht="15" customHeight="1">
      <c r="B151" s="73" t="s">
        <v>97</v>
      </c>
      <c r="C151" s="73"/>
      <c r="D151" s="46"/>
      <c r="E151" s="44"/>
      <c r="F151" s="44"/>
      <c r="G151" s="60"/>
      <c r="H151" s="46"/>
      <c r="I151" s="47"/>
      <c r="J151" s="47"/>
    </row>
    <row r="152" spans="1:10" ht="33.75" customHeight="1">
      <c r="A152" s="46">
        <f>A149+1</f>
        <v>111</v>
      </c>
      <c r="B152" s="52" t="s">
        <v>98</v>
      </c>
      <c r="C152" s="46" t="s">
        <v>223</v>
      </c>
      <c r="D152" s="46">
        <v>1</v>
      </c>
      <c r="E152" s="44" t="s">
        <v>83</v>
      </c>
      <c r="F152" s="44"/>
      <c r="G152" s="60"/>
      <c r="H152" s="60"/>
      <c r="I152" s="50"/>
      <c r="J152" s="50"/>
    </row>
    <row r="153" spans="1:10" ht="40.5" customHeight="1">
      <c r="A153" s="46">
        <f>A152+1</f>
        <v>112</v>
      </c>
      <c r="B153" s="52" t="s">
        <v>99</v>
      </c>
      <c r="C153" s="46" t="s">
        <v>223</v>
      </c>
      <c r="D153" s="46">
        <v>1</v>
      </c>
      <c r="E153" s="44" t="s">
        <v>83</v>
      </c>
      <c r="F153" s="44"/>
      <c r="G153" s="60"/>
      <c r="H153" s="60"/>
      <c r="I153" s="50"/>
      <c r="J153" s="50"/>
    </row>
    <row r="154" spans="1:10" ht="38.25" customHeight="1">
      <c r="A154" s="46">
        <f aca="true" t="shared" si="5" ref="A154:A159">A153+1</f>
        <v>113</v>
      </c>
      <c r="B154" s="52" t="s">
        <v>100</v>
      </c>
      <c r="C154" s="46" t="s">
        <v>223</v>
      </c>
      <c r="D154" s="46">
        <v>1</v>
      </c>
      <c r="E154" s="44" t="s">
        <v>83</v>
      </c>
      <c r="F154" s="44"/>
      <c r="G154" s="60"/>
      <c r="H154" s="60"/>
      <c r="I154" s="50"/>
      <c r="J154" s="50"/>
    </row>
    <row r="155" spans="1:10" ht="38.25" customHeight="1">
      <c r="A155" s="46">
        <f t="shared" si="5"/>
        <v>114</v>
      </c>
      <c r="B155" s="52" t="s">
        <v>101</v>
      </c>
      <c r="C155" s="46" t="s">
        <v>223</v>
      </c>
      <c r="D155" s="46">
        <v>1</v>
      </c>
      <c r="E155" s="44" t="s">
        <v>83</v>
      </c>
      <c r="F155" s="44"/>
      <c r="G155" s="60"/>
      <c r="H155" s="60"/>
      <c r="I155" s="50"/>
      <c r="J155" s="50"/>
    </row>
    <row r="156" spans="1:10" ht="38.25" customHeight="1">
      <c r="A156" s="46">
        <f t="shared" si="5"/>
        <v>115</v>
      </c>
      <c r="B156" s="52" t="s">
        <v>102</v>
      </c>
      <c r="C156" s="46" t="s">
        <v>224</v>
      </c>
      <c r="D156" s="46">
        <v>1</v>
      </c>
      <c r="E156" s="44" t="s">
        <v>83</v>
      </c>
      <c r="F156" s="44"/>
      <c r="G156" s="60"/>
      <c r="H156" s="60"/>
      <c r="I156" s="50"/>
      <c r="J156" s="50"/>
    </row>
    <row r="157" spans="1:10" ht="38.25" customHeight="1">
      <c r="A157" s="46">
        <f t="shared" si="5"/>
        <v>116</v>
      </c>
      <c r="B157" s="52" t="s">
        <v>103</v>
      </c>
      <c r="C157" s="46" t="s">
        <v>224</v>
      </c>
      <c r="D157" s="46">
        <v>1</v>
      </c>
      <c r="E157" s="44" t="s">
        <v>83</v>
      </c>
      <c r="F157" s="44"/>
      <c r="G157" s="60"/>
      <c r="H157" s="60"/>
      <c r="I157" s="50"/>
      <c r="J157" s="50"/>
    </row>
    <row r="158" spans="1:10" ht="37.5" customHeight="1">
      <c r="A158" s="46">
        <f t="shared" si="5"/>
        <v>117</v>
      </c>
      <c r="B158" s="52" t="s">
        <v>104</v>
      </c>
      <c r="C158" s="46" t="s">
        <v>224</v>
      </c>
      <c r="D158" s="46">
        <v>1</v>
      </c>
      <c r="E158" s="44" t="s">
        <v>83</v>
      </c>
      <c r="F158" s="44"/>
      <c r="G158" s="60"/>
      <c r="H158" s="60"/>
      <c r="I158" s="50"/>
      <c r="J158" s="50"/>
    </row>
    <row r="159" spans="1:10" ht="36" customHeight="1">
      <c r="A159" s="46">
        <f t="shared" si="5"/>
        <v>118</v>
      </c>
      <c r="B159" s="52" t="s">
        <v>105</v>
      </c>
      <c r="C159" s="46" t="s">
        <v>224</v>
      </c>
      <c r="D159" s="46">
        <v>1</v>
      </c>
      <c r="E159" s="44" t="s">
        <v>83</v>
      </c>
      <c r="F159" s="44"/>
      <c r="G159" s="60"/>
      <c r="H159" s="60"/>
      <c r="I159" s="50"/>
      <c r="J159" s="50"/>
    </row>
    <row r="160" spans="1:10" ht="23.25" customHeight="1">
      <c r="A160" s="59"/>
      <c r="C160" s="59"/>
      <c r="D160" s="59"/>
      <c r="E160" s="75" t="s">
        <v>202</v>
      </c>
      <c r="F160" s="75"/>
      <c r="G160" s="76"/>
      <c r="H160" s="62"/>
      <c r="I160" s="54"/>
      <c r="J160" s="54"/>
    </row>
    <row r="161" spans="1:10" ht="20.25" customHeight="1">
      <c r="A161" s="59"/>
      <c r="B161" s="47"/>
      <c r="C161" s="59"/>
      <c r="D161" s="59"/>
      <c r="E161" s="75" t="s">
        <v>201</v>
      </c>
      <c r="F161" s="75"/>
      <c r="G161" s="76"/>
      <c r="H161" s="63"/>
      <c r="I161" s="55"/>
      <c r="J161" s="55"/>
    </row>
    <row r="162" spans="1:10" ht="24.75" customHeight="1">
      <c r="A162" s="59"/>
      <c r="B162" s="47"/>
      <c r="C162" s="59"/>
      <c r="D162" s="59"/>
      <c r="E162" s="75" t="s">
        <v>85</v>
      </c>
      <c r="F162" s="75"/>
      <c r="G162" s="76"/>
      <c r="H162" s="63"/>
      <c r="I162" s="55"/>
      <c r="J162" s="55"/>
    </row>
    <row r="163" spans="1:10" ht="15">
      <c r="A163" s="59"/>
      <c r="B163" s="47"/>
      <c r="C163" s="59"/>
      <c r="D163" s="59"/>
      <c r="E163" s="68"/>
      <c r="F163" s="68"/>
      <c r="G163" s="69"/>
      <c r="H163" s="70"/>
      <c r="I163" s="55"/>
      <c r="J163" s="55"/>
    </row>
    <row r="164" spans="3:8" ht="14.25">
      <c r="C164" s="42"/>
      <c r="D164" s="42"/>
      <c r="E164" s="42"/>
      <c r="F164" s="42"/>
      <c r="G164" s="42"/>
      <c r="H164" s="42"/>
    </row>
    <row r="165" spans="2:7" ht="14.25">
      <c r="B165" s="85" t="s">
        <v>262</v>
      </c>
      <c r="C165" s="85"/>
      <c r="D165" s="85"/>
      <c r="E165" s="85"/>
      <c r="F165" s="59"/>
      <c r="G165" s="59"/>
    </row>
    <row r="166" spans="2:10" ht="27.75" customHeight="1">
      <c r="B166" s="86"/>
      <c r="C166" s="86"/>
      <c r="D166" s="86"/>
      <c r="E166" s="86"/>
      <c r="F166" s="87" t="s">
        <v>260</v>
      </c>
      <c r="G166" s="87"/>
      <c r="I166" s="57"/>
      <c r="J166" s="57"/>
    </row>
    <row r="167" spans="2:7" ht="29.25" customHeight="1">
      <c r="B167" s="88"/>
      <c r="C167" s="89"/>
      <c r="D167" s="89"/>
      <c r="E167" s="88"/>
      <c r="F167" s="88"/>
      <c r="G167" s="59"/>
    </row>
    <row r="168" spans="2:7" ht="14.25">
      <c r="B168" s="59"/>
      <c r="C168" s="59"/>
      <c r="D168" s="59"/>
      <c r="E168" s="86"/>
      <c r="F168" s="86"/>
      <c r="G168" s="86"/>
    </row>
    <row r="169" spans="2:7" ht="14.25">
      <c r="B169" s="59"/>
      <c r="C169" s="59"/>
      <c r="D169" s="59"/>
      <c r="E169" s="86"/>
      <c r="F169" s="86"/>
      <c r="G169" s="86"/>
    </row>
    <row r="170" spans="2:7" ht="14.25">
      <c r="B170" s="59"/>
      <c r="C170" s="59"/>
      <c r="D170" s="59"/>
      <c r="E170" s="86"/>
      <c r="F170" s="90" t="s">
        <v>261</v>
      </c>
      <c r="G170" s="90"/>
    </row>
    <row r="171" spans="2:7" ht="14.25">
      <c r="B171" s="40"/>
      <c r="E171" s="56"/>
      <c r="F171" s="56"/>
      <c r="G171" s="56"/>
    </row>
    <row r="172" spans="2:10" ht="12.75" customHeight="1">
      <c r="B172" s="58"/>
      <c r="C172" s="58"/>
      <c r="D172" s="58"/>
      <c r="E172" s="56"/>
      <c r="F172" s="56"/>
      <c r="G172" s="56"/>
      <c r="I172" s="58"/>
      <c r="J172" s="58"/>
    </row>
    <row r="173" spans="2:10" ht="12.75" customHeight="1">
      <c r="B173" s="58"/>
      <c r="C173" s="58"/>
      <c r="D173" s="58"/>
      <c r="E173" s="56"/>
      <c r="F173" s="56"/>
      <c r="G173" s="56"/>
      <c r="I173" s="58"/>
      <c r="J173" s="58"/>
    </row>
    <row r="176" ht="14.25">
      <c r="B176" s="40"/>
    </row>
  </sheetData>
  <sheetProtection/>
  <mergeCells count="9">
    <mergeCell ref="B165:E165"/>
    <mergeCell ref="F166:G166"/>
    <mergeCell ref="F170:G170"/>
    <mergeCell ref="E162:G162"/>
    <mergeCell ref="D2:G2"/>
    <mergeCell ref="B5:H5"/>
    <mergeCell ref="B7:H7"/>
    <mergeCell ref="E160:G160"/>
    <mergeCell ref="E161:G161"/>
  </mergeCells>
  <printOptions/>
  <pageMargins left="0.2362204724409449" right="0.2362204724409449" top="0.35433070866141736" bottom="0.35433070866141736"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2:N169"/>
  <sheetViews>
    <sheetView zoomScalePageLayoutView="0" workbookViewId="0" topLeftCell="A1">
      <selection activeCell="B162" sqref="B162:B169"/>
    </sheetView>
  </sheetViews>
  <sheetFormatPr defaultColWidth="9.00390625" defaultRowHeight="12.75"/>
  <cols>
    <col min="1" max="1" width="4.75390625" style="0" customWidth="1"/>
    <col min="2" max="2" width="68.00390625" style="0" customWidth="1"/>
    <col min="3" max="3" width="7.625" style="0" customWidth="1"/>
    <col min="4" max="4" width="11.125" style="0" customWidth="1"/>
    <col min="5" max="5" width="6.00390625" style="0" customWidth="1"/>
    <col min="6" max="6" width="7.00390625" style="0" customWidth="1"/>
    <col min="7" max="7" width="13.75390625" style="0" customWidth="1"/>
    <col min="8" max="8" width="13.875" style="0" customWidth="1"/>
    <col min="9" max="9" width="9.75390625" style="0" customWidth="1"/>
    <col min="10" max="10" width="8.375" style="0" customWidth="1"/>
  </cols>
  <sheetData>
    <row r="2" ht="15">
      <c r="A2" s="21" t="s">
        <v>0</v>
      </c>
    </row>
    <row r="3" ht="15">
      <c r="A3" s="21" t="s">
        <v>1</v>
      </c>
    </row>
    <row r="4" ht="15">
      <c r="A4" s="21" t="s">
        <v>2</v>
      </c>
    </row>
    <row r="8" spans="2:10" ht="18">
      <c r="B8" s="81" t="s">
        <v>174</v>
      </c>
      <c r="C8" s="81"/>
      <c r="D8" s="81"/>
      <c r="E8" s="81"/>
      <c r="F8" s="81"/>
      <c r="G8" s="81"/>
      <c r="H8" s="81"/>
      <c r="I8" s="25"/>
      <c r="J8" s="25"/>
    </row>
    <row r="10" spans="2:4" ht="15.75">
      <c r="B10" s="20" t="s">
        <v>3</v>
      </c>
      <c r="C10" s="5"/>
      <c r="D10" s="5"/>
    </row>
    <row r="12" spans="1:14" ht="38.25">
      <c r="A12" s="35" t="s">
        <v>4</v>
      </c>
      <c r="B12" s="36" t="s">
        <v>19</v>
      </c>
      <c r="C12" s="23" t="s">
        <v>167</v>
      </c>
      <c r="D12" s="23" t="s">
        <v>170</v>
      </c>
      <c r="E12" s="23" t="s">
        <v>168</v>
      </c>
      <c r="F12" s="23" t="s">
        <v>169</v>
      </c>
      <c r="G12" s="23" t="s">
        <v>209</v>
      </c>
      <c r="H12" s="23" t="s">
        <v>5</v>
      </c>
      <c r="I12" s="37"/>
      <c r="J12" s="37"/>
      <c r="K12" s="38" t="s">
        <v>4</v>
      </c>
      <c r="L12" s="38" t="s">
        <v>207</v>
      </c>
      <c r="M12" s="38" t="s">
        <v>210</v>
      </c>
      <c r="N12" s="38" t="s">
        <v>208</v>
      </c>
    </row>
    <row r="13" spans="1:10" ht="12.75">
      <c r="A13" s="1"/>
      <c r="B13" s="3" t="s">
        <v>175</v>
      </c>
      <c r="C13" s="8"/>
      <c r="D13" s="8"/>
      <c r="E13" s="1"/>
      <c r="F13" s="1"/>
      <c r="G13" s="1"/>
      <c r="H13" s="1"/>
      <c r="I13" s="31"/>
      <c r="J13" s="31"/>
    </row>
    <row r="14" spans="1:14" ht="51">
      <c r="A14" s="1">
        <v>1</v>
      </c>
      <c r="B14" s="2" t="s">
        <v>177</v>
      </c>
      <c r="C14" s="6" t="s">
        <v>106</v>
      </c>
      <c r="D14" s="6" t="s">
        <v>171</v>
      </c>
      <c r="E14" s="1">
        <v>8</v>
      </c>
      <c r="F14" s="1" t="s">
        <v>83</v>
      </c>
      <c r="G14" s="9">
        <v>35</v>
      </c>
      <c r="H14" s="9">
        <f>G14*E14</f>
        <v>280</v>
      </c>
      <c r="I14" s="32"/>
      <c r="J14" s="32"/>
      <c r="K14" s="1">
        <v>1</v>
      </c>
      <c r="L14" s="1">
        <v>1.25</v>
      </c>
      <c r="M14" s="1">
        <f aca="true" t="shared" si="0" ref="M14:M77">G14*L14</f>
        <v>43.75</v>
      </c>
      <c r="N14" s="1">
        <f aca="true" t="shared" si="1" ref="N14:N77">M14*E14</f>
        <v>350</v>
      </c>
    </row>
    <row r="15" spans="1:14" ht="57" customHeight="1">
      <c r="A15" s="1">
        <f>SUM(A14+1)</f>
        <v>2</v>
      </c>
      <c r="B15" s="2" t="s">
        <v>176</v>
      </c>
      <c r="C15" s="6" t="s">
        <v>107</v>
      </c>
      <c r="D15" s="6" t="s">
        <v>171</v>
      </c>
      <c r="E15" s="1">
        <v>8</v>
      </c>
      <c r="F15" s="1" t="s">
        <v>83</v>
      </c>
      <c r="G15" s="9">
        <v>40</v>
      </c>
      <c r="H15" s="9">
        <f aca="true" t="shared" si="2" ref="H15:H45">G15*E15</f>
        <v>320</v>
      </c>
      <c r="I15" s="32"/>
      <c r="J15" s="32"/>
      <c r="K15" s="1">
        <f>SUM(K14+1)</f>
        <v>2</v>
      </c>
      <c r="L15" s="1">
        <v>1.25</v>
      </c>
      <c r="M15" s="1">
        <f t="shared" si="0"/>
        <v>50</v>
      </c>
      <c r="N15" s="1">
        <f t="shared" si="1"/>
        <v>400</v>
      </c>
    </row>
    <row r="16" spans="1:14" ht="41.25" customHeight="1">
      <c r="A16" s="1">
        <f>SUM(A15+1)</f>
        <v>3</v>
      </c>
      <c r="B16" s="2" t="s">
        <v>54</v>
      </c>
      <c r="C16" s="6" t="s">
        <v>108</v>
      </c>
      <c r="D16" s="6" t="s">
        <v>171</v>
      </c>
      <c r="E16" s="1">
        <v>2</v>
      </c>
      <c r="F16" s="1" t="s">
        <v>83</v>
      </c>
      <c r="G16" s="9">
        <v>50</v>
      </c>
      <c r="H16" s="9">
        <f t="shared" si="2"/>
        <v>100</v>
      </c>
      <c r="I16" s="32"/>
      <c r="J16" s="32"/>
      <c r="K16" s="1">
        <f>SUM(K15+1)</f>
        <v>3</v>
      </c>
      <c r="L16" s="1">
        <v>1.25</v>
      </c>
      <c r="M16" s="1">
        <f t="shared" si="0"/>
        <v>62.5</v>
      </c>
      <c r="N16" s="1">
        <f t="shared" si="1"/>
        <v>125</v>
      </c>
    </row>
    <row r="17" spans="1:14" ht="60" customHeight="1">
      <c r="A17" s="1">
        <f>SUM(A16+1)</f>
        <v>4</v>
      </c>
      <c r="B17" s="2" t="s">
        <v>178</v>
      </c>
      <c r="C17" s="6" t="s">
        <v>109</v>
      </c>
      <c r="D17" s="6" t="s">
        <v>171</v>
      </c>
      <c r="E17" s="1">
        <v>8</v>
      </c>
      <c r="F17" s="1" t="s">
        <v>83</v>
      </c>
      <c r="G17" s="9">
        <v>35</v>
      </c>
      <c r="H17" s="9">
        <f t="shared" si="2"/>
        <v>280</v>
      </c>
      <c r="I17" s="32"/>
      <c r="J17" s="32"/>
      <c r="K17" s="1">
        <f>SUM(K16+1)</f>
        <v>4</v>
      </c>
      <c r="L17" s="1">
        <v>1.25</v>
      </c>
      <c r="M17" s="1">
        <f t="shared" si="0"/>
        <v>43.75</v>
      </c>
      <c r="N17" s="1">
        <f t="shared" si="1"/>
        <v>350</v>
      </c>
    </row>
    <row r="18" spans="1:14" ht="60" customHeight="1">
      <c r="A18" s="1">
        <f>SUM(A17+1)</f>
        <v>5</v>
      </c>
      <c r="B18" s="2" t="s">
        <v>179</v>
      </c>
      <c r="C18" s="6" t="s">
        <v>110</v>
      </c>
      <c r="D18" s="6" t="s">
        <v>171</v>
      </c>
      <c r="E18" s="1">
        <v>8</v>
      </c>
      <c r="F18" s="1" t="s">
        <v>83</v>
      </c>
      <c r="G18" s="9">
        <v>40</v>
      </c>
      <c r="H18" s="9">
        <f t="shared" si="2"/>
        <v>320</v>
      </c>
      <c r="I18" s="32"/>
      <c r="J18" s="32"/>
      <c r="K18" s="1">
        <f>SUM(K17+1)</f>
        <v>5</v>
      </c>
      <c r="L18" s="1">
        <v>1.25</v>
      </c>
      <c r="M18" s="1">
        <f t="shared" si="0"/>
        <v>50</v>
      </c>
      <c r="N18" s="1">
        <f t="shared" si="1"/>
        <v>400</v>
      </c>
    </row>
    <row r="19" spans="1:14" ht="42" customHeight="1">
      <c r="A19" s="1">
        <f>SUM(A18+1)</f>
        <v>6</v>
      </c>
      <c r="B19" s="2" t="s">
        <v>55</v>
      </c>
      <c r="C19" s="6" t="s">
        <v>111</v>
      </c>
      <c r="D19" s="6" t="s">
        <v>171</v>
      </c>
      <c r="E19" s="1">
        <v>2</v>
      </c>
      <c r="F19" s="1" t="s">
        <v>83</v>
      </c>
      <c r="G19" s="9">
        <v>50</v>
      </c>
      <c r="H19" s="9">
        <f t="shared" si="2"/>
        <v>100</v>
      </c>
      <c r="I19" s="32"/>
      <c r="J19" s="32"/>
      <c r="K19" s="1">
        <f>SUM(K18+1)</f>
        <v>6</v>
      </c>
      <c r="L19" s="1">
        <v>1.25</v>
      </c>
      <c r="M19" s="1">
        <f t="shared" si="0"/>
        <v>62.5</v>
      </c>
      <c r="N19" s="1">
        <f t="shared" si="1"/>
        <v>125</v>
      </c>
    </row>
    <row r="20" spans="1:14" ht="15" customHeight="1">
      <c r="A20" s="1"/>
      <c r="B20" s="2"/>
      <c r="C20" s="2"/>
      <c r="D20" s="2"/>
      <c r="E20" s="1"/>
      <c r="F20" s="1"/>
      <c r="G20" s="9"/>
      <c r="H20" s="1"/>
      <c r="I20" s="31"/>
      <c r="J20" s="31"/>
      <c r="K20" s="1"/>
      <c r="L20" s="1">
        <v>1.25</v>
      </c>
      <c r="M20" s="1">
        <f t="shared" si="0"/>
        <v>0</v>
      </c>
      <c r="N20" s="1">
        <f t="shared" si="1"/>
        <v>0</v>
      </c>
    </row>
    <row r="21" spans="1:14" ht="18" customHeight="1">
      <c r="A21" s="1"/>
      <c r="B21" s="3" t="s">
        <v>180</v>
      </c>
      <c r="C21" s="2"/>
      <c r="D21" s="2"/>
      <c r="E21" s="1"/>
      <c r="F21" s="1"/>
      <c r="G21" s="9"/>
      <c r="H21" s="1"/>
      <c r="I21" s="31"/>
      <c r="J21" s="31"/>
      <c r="K21" s="1"/>
      <c r="L21" s="1">
        <v>1.25</v>
      </c>
      <c r="M21" s="1">
        <f t="shared" si="0"/>
        <v>0</v>
      </c>
      <c r="N21" s="1">
        <f t="shared" si="1"/>
        <v>0</v>
      </c>
    </row>
    <row r="22" spans="1:14" ht="27" customHeight="1">
      <c r="A22" s="1">
        <f>SUM(A19+1)</f>
        <v>7</v>
      </c>
      <c r="B22" s="2" t="s">
        <v>57</v>
      </c>
      <c r="C22" s="6" t="s">
        <v>112</v>
      </c>
      <c r="D22" s="6" t="s">
        <v>172</v>
      </c>
      <c r="E22" s="1">
        <v>6</v>
      </c>
      <c r="F22" s="1" t="s">
        <v>83</v>
      </c>
      <c r="G22" s="9">
        <v>50</v>
      </c>
      <c r="H22" s="9">
        <f t="shared" si="2"/>
        <v>300</v>
      </c>
      <c r="I22" s="32"/>
      <c r="J22" s="32"/>
      <c r="K22" s="1">
        <f>SUM(K19+1)</f>
        <v>7</v>
      </c>
      <c r="L22" s="1">
        <v>1.25</v>
      </c>
      <c r="M22" s="1">
        <f t="shared" si="0"/>
        <v>62.5</v>
      </c>
      <c r="N22" s="1">
        <f t="shared" si="1"/>
        <v>375</v>
      </c>
    </row>
    <row r="23" spans="1:14" ht="27" customHeight="1">
      <c r="A23" s="1">
        <f aca="true" t="shared" si="3" ref="A23:A28">SUM(A22+1)</f>
        <v>8</v>
      </c>
      <c r="B23" s="2" t="s">
        <v>58</v>
      </c>
      <c r="C23" s="6" t="s">
        <v>113</v>
      </c>
      <c r="D23" s="6" t="s">
        <v>172</v>
      </c>
      <c r="E23" s="1">
        <v>4</v>
      </c>
      <c r="F23" s="1" t="s">
        <v>83</v>
      </c>
      <c r="G23" s="9">
        <v>110</v>
      </c>
      <c r="H23" s="9">
        <f t="shared" si="2"/>
        <v>440</v>
      </c>
      <c r="I23" s="32"/>
      <c r="J23" s="32"/>
      <c r="K23" s="1">
        <f aca="true" t="shared" si="4" ref="K23:K28">SUM(K22+1)</f>
        <v>8</v>
      </c>
      <c r="L23" s="1">
        <v>1.25</v>
      </c>
      <c r="M23" s="1">
        <f t="shared" si="0"/>
        <v>137.5</v>
      </c>
      <c r="N23" s="1">
        <f t="shared" si="1"/>
        <v>550</v>
      </c>
    </row>
    <row r="24" spans="1:14" ht="25.5">
      <c r="A24" s="1">
        <f t="shared" si="3"/>
        <v>9</v>
      </c>
      <c r="B24" s="2" t="s">
        <v>181</v>
      </c>
      <c r="C24" s="6" t="s">
        <v>114</v>
      </c>
      <c r="D24" s="6" t="s">
        <v>172</v>
      </c>
      <c r="E24" s="1">
        <v>1</v>
      </c>
      <c r="F24" s="1" t="s">
        <v>83</v>
      </c>
      <c r="G24" s="9">
        <v>120</v>
      </c>
      <c r="H24" s="9">
        <f>G24*E24</f>
        <v>120</v>
      </c>
      <c r="I24" s="32"/>
      <c r="J24" s="32"/>
      <c r="K24" s="1">
        <f t="shared" si="4"/>
        <v>9</v>
      </c>
      <c r="L24" s="1">
        <v>1.25</v>
      </c>
      <c r="M24" s="1">
        <f t="shared" si="0"/>
        <v>150</v>
      </c>
      <c r="N24" s="1">
        <f t="shared" si="1"/>
        <v>150</v>
      </c>
    </row>
    <row r="25" spans="1:14" ht="25.5">
      <c r="A25" s="1">
        <f t="shared" si="3"/>
        <v>10</v>
      </c>
      <c r="B25" s="2" t="s">
        <v>182</v>
      </c>
      <c r="C25" s="6" t="s">
        <v>114</v>
      </c>
      <c r="D25" s="6" t="s">
        <v>172</v>
      </c>
      <c r="E25" s="1">
        <v>2</v>
      </c>
      <c r="F25" s="1" t="s">
        <v>83</v>
      </c>
      <c r="G25" s="9">
        <v>140</v>
      </c>
      <c r="H25" s="9">
        <f t="shared" si="2"/>
        <v>280</v>
      </c>
      <c r="I25" s="32"/>
      <c r="J25" s="32"/>
      <c r="K25" s="1">
        <f t="shared" si="4"/>
        <v>10</v>
      </c>
      <c r="L25" s="1">
        <v>1.25</v>
      </c>
      <c r="M25" s="1">
        <f t="shared" si="0"/>
        <v>175</v>
      </c>
      <c r="N25" s="1">
        <f t="shared" si="1"/>
        <v>350</v>
      </c>
    </row>
    <row r="26" spans="1:14" ht="25.5">
      <c r="A26" s="1">
        <f t="shared" si="3"/>
        <v>11</v>
      </c>
      <c r="B26" s="2" t="s">
        <v>183</v>
      </c>
      <c r="C26" s="6" t="s">
        <v>114</v>
      </c>
      <c r="D26" s="6" t="s">
        <v>172</v>
      </c>
      <c r="E26" s="1">
        <v>2</v>
      </c>
      <c r="F26" s="1" t="s">
        <v>83</v>
      </c>
      <c r="G26" s="9">
        <v>150</v>
      </c>
      <c r="H26" s="9">
        <f t="shared" si="2"/>
        <v>300</v>
      </c>
      <c r="I26" s="32"/>
      <c r="J26" s="32"/>
      <c r="K26" s="1">
        <f t="shared" si="4"/>
        <v>11</v>
      </c>
      <c r="L26" s="1">
        <v>1.25</v>
      </c>
      <c r="M26" s="1">
        <f t="shared" si="0"/>
        <v>187.5</v>
      </c>
      <c r="N26" s="1">
        <f t="shared" si="1"/>
        <v>375</v>
      </c>
    </row>
    <row r="27" spans="1:14" ht="25.5">
      <c r="A27" s="1">
        <f t="shared" si="3"/>
        <v>12</v>
      </c>
      <c r="B27" s="2" t="s">
        <v>184</v>
      </c>
      <c r="C27" s="6" t="s">
        <v>114</v>
      </c>
      <c r="D27" s="6" t="s">
        <v>172</v>
      </c>
      <c r="E27" s="1">
        <v>1</v>
      </c>
      <c r="F27" s="1" t="s">
        <v>83</v>
      </c>
      <c r="G27" s="9">
        <v>280</v>
      </c>
      <c r="H27" s="9">
        <f t="shared" si="2"/>
        <v>280</v>
      </c>
      <c r="I27" s="32"/>
      <c r="J27" s="32"/>
      <c r="K27" s="1">
        <f t="shared" si="4"/>
        <v>12</v>
      </c>
      <c r="L27" s="1">
        <v>1.25</v>
      </c>
      <c r="M27" s="1">
        <f t="shared" si="0"/>
        <v>350</v>
      </c>
      <c r="N27" s="1">
        <f t="shared" si="1"/>
        <v>350</v>
      </c>
    </row>
    <row r="28" spans="1:14" ht="25.5">
      <c r="A28" s="1">
        <f t="shared" si="3"/>
        <v>13</v>
      </c>
      <c r="B28" s="2" t="s">
        <v>185</v>
      </c>
      <c r="C28" s="6" t="s">
        <v>115</v>
      </c>
      <c r="D28" s="6" t="s">
        <v>172</v>
      </c>
      <c r="E28" s="1">
        <v>1</v>
      </c>
      <c r="F28" s="1" t="s">
        <v>83</v>
      </c>
      <c r="G28" s="9">
        <v>300</v>
      </c>
      <c r="H28" s="9">
        <f t="shared" si="2"/>
        <v>300</v>
      </c>
      <c r="I28" s="32"/>
      <c r="J28" s="32"/>
      <c r="K28" s="1">
        <f t="shared" si="4"/>
        <v>13</v>
      </c>
      <c r="L28" s="1">
        <v>1.25</v>
      </c>
      <c r="M28" s="1">
        <f t="shared" si="0"/>
        <v>375</v>
      </c>
      <c r="N28" s="1">
        <f t="shared" si="1"/>
        <v>375</v>
      </c>
    </row>
    <row r="29" spans="1:14" ht="25.5">
      <c r="A29" s="1">
        <f>SUM(A28+1)</f>
        <v>14</v>
      </c>
      <c r="B29" s="2" t="s">
        <v>186</v>
      </c>
      <c r="C29" s="6" t="s">
        <v>116</v>
      </c>
      <c r="D29" s="6" t="s">
        <v>172</v>
      </c>
      <c r="E29" s="1">
        <v>2</v>
      </c>
      <c r="F29" s="1" t="s">
        <v>83</v>
      </c>
      <c r="G29" s="9">
        <v>340</v>
      </c>
      <c r="H29" s="9">
        <f>G29*E29</f>
        <v>680</v>
      </c>
      <c r="I29" s="32"/>
      <c r="J29" s="32"/>
      <c r="K29" s="1">
        <f>SUM(K28+1)</f>
        <v>14</v>
      </c>
      <c r="L29" s="1">
        <v>1.25</v>
      </c>
      <c r="M29" s="1">
        <f t="shared" si="0"/>
        <v>425</v>
      </c>
      <c r="N29" s="1">
        <f t="shared" si="1"/>
        <v>850</v>
      </c>
    </row>
    <row r="30" spans="1:14" ht="25.5">
      <c r="A30" s="1">
        <f>SUM(A29+1)</f>
        <v>15</v>
      </c>
      <c r="B30" s="2" t="s">
        <v>187</v>
      </c>
      <c r="C30" s="6" t="s">
        <v>116</v>
      </c>
      <c r="D30" s="6" t="s">
        <v>172</v>
      </c>
      <c r="E30" s="1">
        <v>2</v>
      </c>
      <c r="F30" s="1" t="s">
        <v>83</v>
      </c>
      <c r="G30" s="9">
        <v>500</v>
      </c>
      <c r="H30" s="9">
        <f t="shared" si="2"/>
        <v>1000</v>
      </c>
      <c r="I30" s="32"/>
      <c r="J30" s="32"/>
      <c r="K30" s="1">
        <f>SUM(K29+1)</f>
        <v>15</v>
      </c>
      <c r="L30" s="1">
        <v>1.25</v>
      </c>
      <c r="M30" s="1">
        <f t="shared" si="0"/>
        <v>625</v>
      </c>
      <c r="N30" s="1">
        <f t="shared" si="1"/>
        <v>1250</v>
      </c>
    </row>
    <row r="31" spans="1:14" ht="25.5">
      <c r="A31" s="1">
        <f>SUM(A30+1)</f>
        <v>16</v>
      </c>
      <c r="B31" s="2" t="s">
        <v>188</v>
      </c>
      <c r="C31" s="6" t="s">
        <v>116</v>
      </c>
      <c r="D31" s="6" t="s">
        <v>172</v>
      </c>
      <c r="E31" s="1">
        <v>2</v>
      </c>
      <c r="F31" s="1" t="s">
        <v>83</v>
      </c>
      <c r="G31" s="9">
        <v>700</v>
      </c>
      <c r="H31" s="9">
        <f t="shared" si="2"/>
        <v>1400</v>
      </c>
      <c r="I31" s="32"/>
      <c r="J31" s="32"/>
      <c r="K31" s="1">
        <f>SUM(K30+1)</f>
        <v>16</v>
      </c>
      <c r="L31" s="1">
        <v>1.25</v>
      </c>
      <c r="M31" s="1">
        <f t="shared" si="0"/>
        <v>875</v>
      </c>
      <c r="N31" s="1">
        <f t="shared" si="1"/>
        <v>1750</v>
      </c>
    </row>
    <row r="32" spans="1:14" ht="25.5">
      <c r="A32" s="1">
        <f>SUM(A31+1)</f>
        <v>17</v>
      </c>
      <c r="B32" s="2" t="s">
        <v>189</v>
      </c>
      <c r="C32" s="6" t="s">
        <v>116</v>
      </c>
      <c r="D32" s="6" t="s">
        <v>172</v>
      </c>
      <c r="E32" s="1">
        <v>1</v>
      </c>
      <c r="F32" s="1" t="s">
        <v>83</v>
      </c>
      <c r="G32" s="9">
        <v>1100</v>
      </c>
      <c r="H32" s="9">
        <f t="shared" si="2"/>
        <v>1100</v>
      </c>
      <c r="I32" s="32"/>
      <c r="J32" s="32"/>
      <c r="K32" s="1">
        <f>SUM(K31+1)</f>
        <v>17</v>
      </c>
      <c r="L32" s="1">
        <v>1.25</v>
      </c>
      <c r="M32" s="1">
        <f t="shared" si="0"/>
        <v>1375</v>
      </c>
      <c r="N32" s="1">
        <f t="shared" si="1"/>
        <v>1375</v>
      </c>
    </row>
    <row r="33" spans="1:14" ht="25.5">
      <c r="A33" s="1">
        <f>SUM(A32+1)</f>
        <v>18</v>
      </c>
      <c r="B33" s="2" t="s">
        <v>190</v>
      </c>
      <c r="C33" s="6" t="s">
        <v>117</v>
      </c>
      <c r="D33" s="6" t="s">
        <v>172</v>
      </c>
      <c r="E33" s="1">
        <v>1</v>
      </c>
      <c r="F33" s="1" t="s">
        <v>83</v>
      </c>
      <c r="G33" s="9">
        <v>1240</v>
      </c>
      <c r="H33" s="9">
        <f t="shared" si="2"/>
        <v>1240</v>
      </c>
      <c r="I33" s="32"/>
      <c r="J33" s="32"/>
      <c r="K33" s="1">
        <f>SUM(K32+1)</f>
        <v>18</v>
      </c>
      <c r="L33" s="1">
        <v>1.25</v>
      </c>
      <c r="M33" s="1">
        <f t="shared" si="0"/>
        <v>1550</v>
      </c>
      <c r="N33" s="1">
        <f t="shared" si="1"/>
        <v>1550</v>
      </c>
    </row>
    <row r="34" spans="1:14" ht="12.75">
      <c r="A34" s="1"/>
      <c r="B34" s="2"/>
      <c r="C34" s="2"/>
      <c r="D34" s="2"/>
      <c r="E34" s="1"/>
      <c r="F34" s="1"/>
      <c r="G34" s="9"/>
      <c r="H34" s="1"/>
      <c r="I34" s="31"/>
      <c r="J34" s="31"/>
      <c r="K34" s="1"/>
      <c r="L34" s="1">
        <v>1.25</v>
      </c>
      <c r="M34" s="1">
        <f t="shared" si="0"/>
        <v>0</v>
      </c>
      <c r="N34" s="1">
        <f t="shared" si="1"/>
        <v>0</v>
      </c>
    </row>
    <row r="35" spans="1:14" ht="12.75">
      <c r="A35" s="1"/>
      <c r="B35" s="3" t="s">
        <v>43</v>
      </c>
      <c r="C35" s="8"/>
      <c r="D35" s="8"/>
      <c r="E35" s="1"/>
      <c r="F35" s="1"/>
      <c r="G35" s="9"/>
      <c r="H35" s="1"/>
      <c r="I35" s="31"/>
      <c r="J35" s="31"/>
      <c r="K35" s="1"/>
      <c r="L35" s="1">
        <v>1.25</v>
      </c>
      <c r="M35" s="1">
        <f t="shared" si="0"/>
        <v>0</v>
      </c>
      <c r="N35" s="1">
        <f t="shared" si="1"/>
        <v>0</v>
      </c>
    </row>
    <row r="36" spans="1:14" ht="25.5">
      <c r="A36" s="1">
        <f>SUM(A33+1)</f>
        <v>19</v>
      </c>
      <c r="B36" s="2" t="s">
        <v>47</v>
      </c>
      <c r="C36" s="6" t="s">
        <v>118</v>
      </c>
      <c r="D36" s="6" t="s">
        <v>172</v>
      </c>
      <c r="E36" s="1">
        <v>2</v>
      </c>
      <c r="F36" s="1" t="s">
        <v>83</v>
      </c>
      <c r="G36" s="9">
        <v>190</v>
      </c>
      <c r="H36" s="9">
        <f t="shared" si="2"/>
        <v>380</v>
      </c>
      <c r="I36" s="32"/>
      <c r="J36" s="32"/>
      <c r="K36" s="1">
        <f>SUM(K33+1)</f>
        <v>19</v>
      </c>
      <c r="L36" s="1">
        <v>1.25</v>
      </c>
      <c r="M36" s="1">
        <f t="shared" si="0"/>
        <v>237.5</v>
      </c>
      <c r="N36" s="1">
        <f t="shared" si="1"/>
        <v>475</v>
      </c>
    </row>
    <row r="37" spans="1:14" ht="25.5">
      <c r="A37" s="1">
        <f>SUM(A36+1)</f>
        <v>20</v>
      </c>
      <c r="B37" s="2" t="s">
        <v>48</v>
      </c>
      <c r="C37" s="6" t="s">
        <v>118</v>
      </c>
      <c r="D37" s="6" t="s">
        <v>172</v>
      </c>
      <c r="E37" s="1">
        <v>2</v>
      </c>
      <c r="F37" s="1" t="s">
        <v>83</v>
      </c>
      <c r="G37" s="9">
        <v>210</v>
      </c>
      <c r="H37" s="9">
        <f t="shared" si="2"/>
        <v>420</v>
      </c>
      <c r="I37" s="32"/>
      <c r="J37" s="32"/>
      <c r="K37" s="1">
        <f>SUM(K36+1)</f>
        <v>20</v>
      </c>
      <c r="L37" s="1">
        <v>1.25</v>
      </c>
      <c r="M37" s="1">
        <f t="shared" si="0"/>
        <v>262.5</v>
      </c>
      <c r="N37" s="1">
        <f t="shared" si="1"/>
        <v>525</v>
      </c>
    </row>
    <row r="38" spans="1:14" ht="25.5">
      <c r="A38" s="1">
        <f>SUM(A37+1)</f>
        <v>21</v>
      </c>
      <c r="B38" s="2" t="s">
        <v>44</v>
      </c>
      <c r="C38" s="6" t="s">
        <v>119</v>
      </c>
      <c r="D38" s="6" t="s">
        <v>172</v>
      </c>
      <c r="E38" s="1">
        <v>2</v>
      </c>
      <c r="F38" s="1" t="s">
        <v>83</v>
      </c>
      <c r="G38" s="9">
        <v>400</v>
      </c>
      <c r="H38" s="9">
        <f t="shared" si="2"/>
        <v>800</v>
      </c>
      <c r="I38" s="32"/>
      <c r="J38" s="32"/>
      <c r="K38" s="1">
        <f>SUM(K37+1)</f>
        <v>21</v>
      </c>
      <c r="L38" s="1">
        <v>1.25</v>
      </c>
      <c r="M38" s="1">
        <f t="shared" si="0"/>
        <v>500</v>
      </c>
      <c r="N38" s="1">
        <f t="shared" si="1"/>
        <v>1000</v>
      </c>
    </row>
    <row r="39" spans="1:14" ht="25.5">
      <c r="A39" s="1">
        <f>SUM(A38+1)</f>
        <v>22</v>
      </c>
      <c r="B39" s="2" t="s">
        <v>45</v>
      </c>
      <c r="C39" s="6" t="s">
        <v>119</v>
      </c>
      <c r="D39" s="6" t="s">
        <v>172</v>
      </c>
      <c r="E39" s="1">
        <v>2</v>
      </c>
      <c r="F39" s="1" t="s">
        <v>83</v>
      </c>
      <c r="G39" s="9">
        <v>450</v>
      </c>
      <c r="H39" s="9">
        <f t="shared" si="2"/>
        <v>900</v>
      </c>
      <c r="I39" s="32"/>
      <c r="J39" s="32"/>
      <c r="K39" s="1">
        <f>SUM(K38+1)</f>
        <v>22</v>
      </c>
      <c r="L39" s="1">
        <v>1.25</v>
      </c>
      <c r="M39" s="1">
        <f t="shared" si="0"/>
        <v>562.5</v>
      </c>
      <c r="N39" s="1">
        <f t="shared" si="1"/>
        <v>1125</v>
      </c>
    </row>
    <row r="40" spans="1:14" ht="12.75">
      <c r="A40" s="1"/>
      <c r="B40" s="2"/>
      <c r="C40" s="2"/>
      <c r="D40" s="2"/>
      <c r="E40" s="1"/>
      <c r="F40" s="1"/>
      <c r="G40" s="9"/>
      <c r="H40" s="1"/>
      <c r="I40" s="31"/>
      <c r="J40" s="31"/>
      <c r="K40" s="1"/>
      <c r="L40" s="1">
        <v>1.25</v>
      </c>
      <c r="M40" s="1">
        <f t="shared" si="0"/>
        <v>0</v>
      </c>
      <c r="N40" s="1">
        <f t="shared" si="1"/>
        <v>0</v>
      </c>
    </row>
    <row r="41" spans="1:14" ht="12.75">
      <c r="A41" s="1"/>
      <c r="B41" s="3" t="s">
        <v>46</v>
      </c>
      <c r="C41" s="8"/>
      <c r="D41" s="8"/>
      <c r="E41" s="1"/>
      <c r="F41" s="1"/>
      <c r="G41" s="9"/>
      <c r="H41" s="1"/>
      <c r="I41" s="31"/>
      <c r="J41" s="31"/>
      <c r="K41" s="1"/>
      <c r="L41" s="1">
        <v>1.25</v>
      </c>
      <c r="M41" s="1">
        <f t="shared" si="0"/>
        <v>0</v>
      </c>
      <c r="N41" s="1">
        <f t="shared" si="1"/>
        <v>0</v>
      </c>
    </row>
    <row r="42" spans="1:14" ht="25.5">
      <c r="A42" s="1">
        <f>SUM(A39+1)</f>
        <v>23</v>
      </c>
      <c r="B42" s="2" t="s">
        <v>56</v>
      </c>
      <c r="C42" s="17" t="s">
        <v>120</v>
      </c>
      <c r="D42" s="6" t="s">
        <v>172</v>
      </c>
      <c r="E42" s="1">
        <v>1</v>
      </c>
      <c r="F42" s="1" t="s">
        <v>83</v>
      </c>
      <c r="G42" s="9">
        <v>120</v>
      </c>
      <c r="H42" s="9">
        <f t="shared" si="2"/>
        <v>120</v>
      </c>
      <c r="I42" s="32"/>
      <c r="J42" s="32"/>
      <c r="K42" s="1">
        <f>SUM(K39+1)</f>
        <v>23</v>
      </c>
      <c r="L42" s="1">
        <v>1.25</v>
      </c>
      <c r="M42" s="1">
        <f t="shared" si="0"/>
        <v>150</v>
      </c>
      <c r="N42" s="1">
        <f t="shared" si="1"/>
        <v>150</v>
      </c>
    </row>
    <row r="43" spans="1:14" ht="25.5">
      <c r="A43" s="1">
        <f>SUM(A42+1)</f>
        <v>24</v>
      </c>
      <c r="B43" s="2" t="s">
        <v>49</v>
      </c>
      <c r="C43" s="6" t="s">
        <v>121</v>
      </c>
      <c r="D43" s="6" t="s">
        <v>172</v>
      </c>
      <c r="E43" s="1">
        <v>1</v>
      </c>
      <c r="F43" s="1" t="s">
        <v>83</v>
      </c>
      <c r="G43" s="9">
        <v>260</v>
      </c>
      <c r="H43" s="9">
        <f t="shared" si="2"/>
        <v>260</v>
      </c>
      <c r="I43" s="32"/>
      <c r="J43" s="32"/>
      <c r="K43" s="1">
        <f>SUM(K42+1)</f>
        <v>24</v>
      </c>
      <c r="L43" s="1">
        <v>1.25</v>
      </c>
      <c r="M43" s="1">
        <f t="shared" si="0"/>
        <v>325</v>
      </c>
      <c r="N43" s="1">
        <f t="shared" si="1"/>
        <v>325</v>
      </c>
    </row>
    <row r="44" spans="1:14" ht="25.5">
      <c r="A44" s="1">
        <f>SUM(A43+1)</f>
        <v>25</v>
      </c>
      <c r="B44" s="2" t="s">
        <v>50</v>
      </c>
      <c r="C44" s="6" t="s">
        <v>121</v>
      </c>
      <c r="D44" s="6" t="s">
        <v>172</v>
      </c>
      <c r="E44" s="1">
        <v>1</v>
      </c>
      <c r="F44" s="1" t="s">
        <v>83</v>
      </c>
      <c r="G44" s="9">
        <v>600</v>
      </c>
      <c r="H44" s="9">
        <f t="shared" si="2"/>
        <v>600</v>
      </c>
      <c r="I44" s="32"/>
      <c r="J44" s="32"/>
      <c r="K44" s="1">
        <f>SUM(K43+1)</f>
        <v>25</v>
      </c>
      <c r="L44" s="1">
        <v>1.25</v>
      </c>
      <c r="M44" s="1">
        <f t="shared" si="0"/>
        <v>750</v>
      </c>
      <c r="N44" s="1">
        <f t="shared" si="1"/>
        <v>750</v>
      </c>
    </row>
    <row r="45" spans="1:14" ht="25.5">
      <c r="A45" s="1">
        <f>SUM(A44+1)</f>
        <v>26</v>
      </c>
      <c r="B45" s="2" t="s">
        <v>52</v>
      </c>
      <c r="C45" s="6" t="s">
        <v>122</v>
      </c>
      <c r="D45" s="6" t="s">
        <v>172</v>
      </c>
      <c r="E45" s="1">
        <v>1</v>
      </c>
      <c r="F45" s="1" t="s">
        <v>83</v>
      </c>
      <c r="G45" s="9">
        <v>1000</v>
      </c>
      <c r="H45" s="9">
        <f t="shared" si="2"/>
        <v>1000</v>
      </c>
      <c r="I45" s="32"/>
      <c r="J45" s="32"/>
      <c r="K45" s="1">
        <f>SUM(K44+1)</f>
        <v>26</v>
      </c>
      <c r="L45" s="1">
        <v>1.25</v>
      </c>
      <c r="M45" s="1">
        <f t="shared" si="0"/>
        <v>1250</v>
      </c>
      <c r="N45" s="1">
        <f t="shared" si="1"/>
        <v>1250</v>
      </c>
    </row>
    <row r="46" spans="1:14" ht="25.5">
      <c r="A46" s="1">
        <f>SUM(A45+1)</f>
        <v>27</v>
      </c>
      <c r="B46" s="2" t="s">
        <v>53</v>
      </c>
      <c r="C46" s="6" t="s">
        <v>122</v>
      </c>
      <c r="D46" s="6" t="s">
        <v>172</v>
      </c>
      <c r="E46" s="1">
        <v>1</v>
      </c>
      <c r="F46" s="1" t="s">
        <v>83</v>
      </c>
      <c r="G46" s="9">
        <v>1250</v>
      </c>
      <c r="H46" s="9">
        <f>G46*E46</f>
        <v>1250</v>
      </c>
      <c r="I46" s="32"/>
      <c r="J46" s="32"/>
      <c r="K46" s="1">
        <f>SUM(K45+1)</f>
        <v>27</v>
      </c>
      <c r="L46" s="1">
        <v>1.25</v>
      </c>
      <c r="M46" s="1">
        <f t="shared" si="0"/>
        <v>1562.5</v>
      </c>
      <c r="N46" s="1">
        <f t="shared" si="1"/>
        <v>1562.5</v>
      </c>
    </row>
    <row r="47" spans="1:14" ht="12.75">
      <c r="A47" s="1"/>
      <c r="B47" s="2"/>
      <c r="C47" s="2"/>
      <c r="D47" s="2"/>
      <c r="E47" s="1"/>
      <c r="F47" s="1"/>
      <c r="G47" s="9"/>
      <c r="H47" s="1"/>
      <c r="I47" s="31"/>
      <c r="J47" s="31"/>
      <c r="K47" s="1"/>
      <c r="L47" s="1">
        <v>1.25</v>
      </c>
      <c r="M47" s="1">
        <f t="shared" si="0"/>
        <v>0</v>
      </c>
      <c r="N47" s="1">
        <f t="shared" si="1"/>
        <v>0</v>
      </c>
    </row>
    <row r="48" spans="1:14" ht="12.75">
      <c r="A48" s="1"/>
      <c r="B48" s="4" t="s">
        <v>18</v>
      </c>
      <c r="C48" s="7"/>
      <c r="D48" s="7"/>
      <c r="E48" s="1"/>
      <c r="F48" s="1"/>
      <c r="G48" s="9"/>
      <c r="H48" s="1"/>
      <c r="I48" s="31"/>
      <c r="J48" s="31"/>
      <c r="K48" s="1"/>
      <c r="L48" s="1">
        <v>1.25</v>
      </c>
      <c r="M48" s="1">
        <f t="shared" si="0"/>
        <v>0</v>
      </c>
      <c r="N48" s="1">
        <f t="shared" si="1"/>
        <v>0</v>
      </c>
    </row>
    <row r="49" spans="1:14" ht="25.5">
      <c r="A49" s="1">
        <f>SUM(A46+1)</f>
        <v>28</v>
      </c>
      <c r="B49" s="2" t="s">
        <v>40</v>
      </c>
      <c r="C49" s="6" t="s">
        <v>123</v>
      </c>
      <c r="D49" s="6" t="s">
        <v>172</v>
      </c>
      <c r="E49" s="1">
        <v>1</v>
      </c>
      <c r="F49" s="1" t="s">
        <v>83</v>
      </c>
      <c r="G49" s="9">
        <v>100</v>
      </c>
      <c r="H49" s="9">
        <f aca="true" t="shared" si="5" ref="H49:H112">G49*E49</f>
        <v>100</v>
      </c>
      <c r="I49" s="32"/>
      <c r="J49" s="32"/>
      <c r="K49" s="1">
        <f>SUM(K46+1)</f>
        <v>28</v>
      </c>
      <c r="L49" s="1">
        <v>1.25</v>
      </c>
      <c r="M49" s="1">
        <f t="shared" si="0"/>
        <v>125</v>
      </c>
      <c r="N49" s="1">
        <f t="shared" si="1"/>
        <v>125</v>
      </c>
    </row>
    <row r="50" spans="1:14" ht="25.5">
      <c r="A50" s="1">
        <f>SUM(A49+1)</f>
        <v>29</v>
      </c>
      <c r="B50" s="2" t="s">
        <v>41</v>
      </c>
      <c r="C50" s="6" t="s">
        <v>123</v>
      </c>
      <c r="D50" s="6" t="s">
        <v>172</v>
      </c>
      <c r="E50" s="1">
        <v>1</v>
      </c>
      <c r="F50" s="1" t="s">
        <v>83</v>
      </c>
      <c r="G50" s="9">
        <v>120</v>
      </c>
      <c r="H50" s="9">
        <f t="shared" si="5"/>
        <v>120</v>
      </c>
      <c r="I50" s="32"/>
      <c r="J50" s="32"/>
      <c r="K50" s="1">
        <f>SUM(K49+1)</f>
        <v>29</v>
      </c>
      <c r="L50" s="1">
        <v>1.25</v>
      </c>
      <c r="M50" s="1">
        <f t="shared" si="0"/>
        <v>150</v>
      </c>
      <c r="N50" s="1">
        <f t="shared" si="1"/>
        <v>150</v>
      </c>
    </row>
    <row r="51" spans="1:14" ht="12.75">
      <c r="A51" s="1"/>
      <c r="B51" s="2"/>
      <c r="C51" s="2"/>
      <c r="D51" s="2"/>
      <c r="E51" s="1"/>
      <c r="F51" s="1"/>
      <c r="G51" s="9"/>
      <c r="H51" s="1"/>
      <c r="I51" s="31"/>
      <c r="J51" s="31"/>
      <c r="K51" s="1"/>
      <c r="L51" s="1">
        <v>1.25</v>
      </c>
      <c r="M51" s="1">
        <f t="shared" si="0"/>
        <v>0</v>
      </c>
      <c r="N51" s="1">
        <f t="shared" si="1"/>
        <v>0</v>
      </c>
    </row>
    <row r="52" spans="1:14" ht="12.75">
      <c r="A52" s="1"/>
      <c r="B52" s="4" t="s">
        <v>42</v>
      </c>
      <c r="C52" s="7"/>
      <c r="D52" s="7"/>
      <c r="E52" s="1"/>
      <c r="F52" s="1"/>
      <c r="G52" s="9"/>
      <c r="H52" s="1"/>
      <c r="I52" s="31"/>
      <c r="J52" s="31"/>
      <c r="K52" s="1"/>
      <c r="L52" s="1">
        <v>1.25</v>
      </c>
      <c r="M52" s="1">
        <f t="shared" si="0"/>
        <v>0</v>
      </c>
      <c r="N52" s="1">
        <f t="shared" si="1"/>
        <v>0</v>
      </c>
    </row>
    <row r="53" spans="1:14" ht="28.5" customHeight="1">
      <c r="A53" s="1">
        <f>SUM(A50+1)</f>
        <v>30</v>
      </c>
      <c r="B53" s="2" t="s">
        <v>191</v>
      </c>
      <c r="C53" s="6" t="s">
        <v>124</v>
      </c>
      <c r="D53" s="6" t="s">
        <v>173</v>
      </c>
      <c r="E53" s="1">
        <v>2</v>
      </c>
      <c r="F53" s="1" t="s">
        <v>83</v>
      </c>
      <c r="G53" s="9">
        <v>95</v>
      </c>
      <c r="H53" s="9">
        <f>G53*E53</f>
        <v>190</v>
      </c>
      <c r="I53" s="32"/>
      <c r="J53" s="32"/>
      <c r="K53" s="1">
        <f>SUM(K50+1)</f>
        <v>30</v>
      </c>
      <c r="L53" s="1">
        <v>1.25</v>
      </c>
      <c r="M53" s="1">
        <f t="shared" si="0"/>
        <v>118.75</v>
      </c>
      <c r="N53" s="1">
        <f t="shared" si="1"/>
        <v>237.5</v>
      </c>
    </row>
    <row r="54" spans="1:14" ht="29.25" customHeight="1">
      <c r="A54" s="1">
        <f>SUM(A53+1)</f>
        <v>31</v>
      </c>
      <c r="B54" s="2" t="s">
        <v>204</v>
      </c>
      <c r="C54" s="6" t="s">
        <v>125</v>
      </c>
      <c r="D54" s="6" t="s">
        <v>173</v>
      </c>
      <c r="E54" s="1">
        <v>2</v>
      </c>
      <c r="F54" s="1" t="s">
        <v>83</v>
      </c>
      <c r="G54" s="9">
        <v>180</v>
      </c>
      <c r="H54" s="9">
        <f t="shared" si="5"/>
        <v>360</v>
      </c>
      <c r="I54" s="32"/>
      <c r="J54" s="32"/>
      <c r="K54" s="1">
        <f>SUM(K53+1)</f>
        <v>31</v>
      </c>
      <c r="L54" s="1">
        <v>1.25</v>
      </c>
      <c r="M54" s="1">
        <f t="shared" si="0"/>
        <v>225</v>
      </c>
      <c r="N54" s="1">
        <f t="shared" si="1"/>
        <v>450</v>
      </c>
    </row>
    <row r="55" spans="1:14" ht="28.5" customHeight="1">
      <c r="A55" s="1">
        <f>SUM(A54+1)</f>
        <v>32</v>
      </c>
      <c r="B55" s="2" t="s">
        <v>205</v>
      </c>
      <c r="C55" s="6" t="s">
        <v>126</v>
      </c>
      <c r="D55" s="6" t="s">
        <v>173</v>
      </c>
      <c r="E55" s="1">
        <v>2</v>
      </c>
      <c r="F55" s="1" t="s">
        <v>83</v>
      </c>
      <c r="G55" s="9">
        <v>750</v>
      </c>
      <c r="H55" s="9">
        <f t="shared" si="5"/>
        <v>1500</v>
      </c>
      <c r="I55" s="32"/>
      <c r="J55" s="32"/>
      <c r="K55" s="1">
        <f>SUM(K54+1)</f>
        <v>32</v>
      </c>
      <c r="L55" s="1">
        <v>1.25</v>
      </c>
      <c r="M55" s="1">
        <f t="shared" si="0"/>
        <v>937.5</v>
      </c>
      <c r="N55" s="1">
        <f t="shared" si="1"/>
        <v>1875</v>
      </c>
    </row>
    <row r="56" spans="1:14" ht="25.5">
      <c r="A56" s="1">
        <f>SUM(A55+1)</f>
        <v>33</v>
      </c>
      <c r="B56" s="2" t="s">
        <v>206</v>
      </c>
      <c r="C56" s="6" t="s">
        <v>127</v>
      </c>
      <c r="D56" s="6" t="s">
        <v>173</v>
      </c>
      <c r="E56" s="1">
        <v>1</v>
      </c>
      <c r="F56" s="1" t="s">
        <v>83</v>
      </c>
      <c r="G56" s="9">
        <v>90</v>
      </c>
      <c r="H56" s="9">
        <f t="shared" si="5"/>
        <v>90</v>
      </c>
      <c r="I56" s="32"/>
      <c r="J56" s="32"/>
      <c r="K56" s="1">
        <f>SUM(K55+1)</f>
        <v>33</v>
      </c>
      <c r="L56" s="1">
        <v>1.25</v>
      </c>
      <c r="M56" s="1">
        <f t="shared" si="0"/>
        <v>112.5</v>
      </c>
      <c r="N56" s="1">
        <f t="shared" si="1"/>
        <v>112.5</v>
      </c>
    </row>
    <row r="57" spans="1:14" ht="25.5">
      <c r="A57" s="1">
        <f>SUM(A56+1)</f>
        <v>34</v>
      </c>
      <c r="B57" s="2" t="s">
        <v>51</v>
      </c>
      <c r="C57" s="6" t="s">
        <v>128</v>
      </c>
      <c r="D57" s="6" t="s">
        <v>173</v>
      </c>
      <c r="E57" s="1">
        <v>1</v>
      </c>
      <c r="F57" s="1" t="s">
        <v>83</v>
      </c>
      <c r="G57" s="9">
        <v>540</v>
      </c>
      <c r="H57" s="9">
        <f t="shared" si="5"/>
        <v>540</v>
      </c>
      <c r="I57" s="32"/>
      <c r="J57" s="32"/>
      <c r="K57" s="1">
        <f>SUM(K56+1)</f>
        <v>34</v>
      </c>
      <c r="L57" s="1">
        <v>1.25</v>
      </c>
      <c r="M57" s="1">
        <f t="shared" si="0"/>
        <v>675</v>
      </c>
      <c r="N57" s="1">
        <f t="shared" si="1"/>
        <v>675</v>
      </c>
    </row>
    <row r="58" spans="1:14" ht="12.75">
      <c r="A58" s="1"/>
      <c r="B58" s="2"/>
      <c r="C58" s="6"/>
      <c r="D58" s="6"/>
      <c r="E58" s="1"/>
      <c r="F58" s="1"/>
      <c r="G58" s="9"/>
      <c r="H58" s="9"/>
      <c r="I58" s="32"/>
      <c r="J58" s="32"/>
      <c r="K58" s="1"/>
      <c r="L58" s="1">
        <v>1.25</v>
      </c>
      <c r="M58" s="1">
        <f t="shared" si="0"/>
        <v>0</v>
      </c>
      <c r="N58" s="1">
        <f t="shared" si="1"/>
        <v>0</v>
      </c>
    </row>
    <row r="59" spans="1:14" ht="12.75">
      <c r="A59" s="1"/>
      <c r="B59" s="4" t="s">
        <v>193</v>
      </c>
      <c r="C59" s="7"/>
      <c r="D59" s="7"/>
      <c r="E59" s="1"/>
      <c r="F59" s="1"/>
      <c r="G59" s="9"/>
      <c r="H59" s="1"/>
      <c r="I59" s="31"/>
      <c r="J59" s="31"/>
      <c r="K59" s="1"/>
      <c r="L59" s="1">
        <v>1.25</v>
      </c>
      <c r="M59" s="1">
        <f t="shared" si="0"/>
        <v>0</v>
      </c>
      <c r="N59" s="1">
        <f t="shared" si="1"/>
        <v>0</v>
      </c>
    </row>
    <row r="60" spans="1:14" ht="25.5">
      <c r="A60" s="1">
        <f>A57+1</f>
        <v>35</v>
      </c>
      <c r="B60" s="2" t="s">
        <v>194</v>
      </c>
      <c r="C60" s="6" t="s">
        <v>124</v>
      </c>
      <c r="D60" s="6" t="s">
        <v>172</v>
      </c>
      <c r="E60" s="1">
        <v>2</v>
      </c>
      <c r="F60" s="1" t="s">
        <v>83</v>
      </c>
      <c r="G60" s="9">
        <v>95</v>
      </c>
      <c r="H60" s="9">
        <f>G60*E60</f>
        <v>190</v>
      </c>
      <c r="I60" s="32"/>
      <c r="J60" s="32"/>
      <c r="K60" s="1">
        <f>K57+1</f>
        <v>35</v>
      </c>
      <c r="L60" s="1">
        <v>1.25</v>
      </c>
      <c r="M60" s="1">
        <f t="shared" si="0"/>
        <v>118.75</v>
      </c>
      <c r="N60" s="1">
        <f t="shared" si="1"/>
        <v>237.5</v>
      </c>
    </row>
    <row r="61" spans="1:14" ht="25.5">
      <c r="A61" s="1">
        <f>A60+1</f>
        <v>36</v>
      </c>
      <c r="B61" s="2" t="s">
        <v>196</v>
      </c>
      <c r="C61" s="6"/>
      <c r="D61" s="6" t="s">
        <v>172</v>
      </c>
      <c r="E61" s="1">
        <v>1</v>
      </c>
      <c r="F61" s="1" t="s">
        <v>83</v>
      </c>
      <c r="G61" s="9">
        <v>140</v>
      </c>
      <c r="H61" s="9">
        <f>G61*E61</f>
        <v>140</v>
      </c>
      <c r="I61" s="32"/>
      <c r="J61" s="32"/>
      <c r="K61" s="1">
        <f>K60+1</f>
        <v>36</v>
      </c>
      <c r="L61" s="1">
        <v>1.25</v>
      </c>
      <c r="M61" s="1">
        <f t="shared" si="0"/>
        <v>175</v>
      </c>
      <c r="N61" s="1">
        <f t="shared" si="1"/>
        <v>175</v>
      </c>
    </row>
    <row r="62" spans="1:14" ht="33" customHeight="1">
      <c r="A62" s="1">
        <f>A61+1</f>
        <v>37</v>
      </c>
      <c r="B62" s="2" t="s">
        <v>197</v>
      </c>
      <c r="C62" s="6"/>
      <c r="D62" s="6" t="s">
        <v>172</v>
      </c>
      <c r="E62" s="1">
        <v>1</v>
      </c>
      <c r="F62" s="1" t="s">
        <v>83</v>
      </c>
      <c r="G62" s="9">
        <v>200</v>
      </c>
      <c r="H62" s="9">
        <f>G62*E62</f>
        <v>200</v>
      </c>
      <c r="I62" s="32"/>
      <c r="J62" s="32"/>
      <c r="K62" s="1">
        <f>K61+1</f>
        <v>37</v>
      </c>
      <c r="L62" s="1">
        <v>1.25</v>
      </c>
      <c r="M62" s="1">
        <f t="shared" si="0"/>
        <v>250</v>
      </c>
      <c r="N62" s="1">
        <f t="shared" si="1"/>
        <v>250</v>
      </c>
    </row>
    <row r="63" spans="1:14" ht="30" customHeight="1">
      <c r="A63" s="1">
        <f>A62+1</f>
        <v>38</v>
      </c>
      <c r="B63" s="2" t="s">
        <v>192</v>
      </c>
      <c r="C63" s="6"/>
      <c r="D63" s="6" t="s">
        <v>172</v>
      </c>
      <c r="E63" s="1">
        <v>1</v>
      </c>
      <c r="F63" s="1" t="s">
        <v>83</v>
      </c>
      <c r="G63" s="9">
        <v>500</v>
      </c>
      <c r="H63" s="9">
        <f>G63*E63</f>
        <v>500</v>
      </c>
      <c r="I63" s="32"/>
      <c r="J63" s="32"/>
      <c r="K63" s="1">
        <f>K62+1</f>
        <v>38</v>
      </c>
      <c r="L63" s="1">
        <v>1.25</v>
      </c>
      <c r="M63" s="1">
        <f t="shared" si="0"/>
        <v>625</v>
      </c>
      <c r="N63" s="1">
        <f t="shared" si="1"/>
        <v>625</v>
      </c>
    </row>
    <row r="64" spans="1:14" ht="31.5" customHeight="1">
      <c r="A64" s="1">
        <f>A63+1</f>
        <v>39</v>
      </c>
      <c r="B64" s="2" t="s">
        <v>195</v>
      </c>
      <c r="C64" s="6"/>
      <c r="D64" s="6" t="s">
        <v>172</v>
      </c>
      <c r="E64" s="1">
        <v>1</v>
      </c>
      <c r="F64" s="1" t="s">
        <v>83</v>
      </c>
      <c r="G64" s="9">
        <v>750</v>
      </c>
      <c r="H64" s="9">
        <f>G64*E64</f>
        <v>750</v>
      </c>
      <c r="I64" s="32"/>
      <c r="J64" s="32"/>
      <c r="K64" s="1">
        <f>K63+1</f>
        <v>39</v>
      </c>
      <c r="L64" s="1">
        <v>1.25</v>
      </c>
      <c r="M64" s="1">
        <f t="shared" si="0"/>
        <v>937.5</v>
      </c>
      <c r="N64" s="1">
        <f t="shared" si="1"/>
        <v>937.5</v>
      </c>
    </row>
    <row r="65" spans="1:14" ht="12.75">
      <c r="A65" s="1"/>
      <c r="B65" s="2"/>
      <c r="C65" s="2"/>
      <c r="D65" s="2"/>
      <c r="E65" s="1"/>
      <c r="F65" s="1"/>
      <c r="G65" s="9"/>
      <c r="H65" s="1"/>
      <c r="I65" s="31"/>
      <c r="J65" s="31"/>
      <c r="K65" s="1"/>
      <c r="L65" s="1">
        <v>1.25</v>
      </c>
      <c r="M65" s="1">
        <f t="shared" si="0"/>
        <v>0</v>
      </c>
      <c r="N65" s="1">
        <f t="shared" si="1"/>
        <v>0</v>
      </c>
    </row>
    <row r="66" spans="1:14" ht="12.75">
      <c r="A66" s="1"/>
      <c r="B66" s="4" t="s">
        <v>6</v>
      </c>
      <c r="C66" s="7"/>
      <c r="D66" s="7"/>
      <c r="E66" s="1"/>
      <c r="F66" s="1"/>
      <c r="G66" s="9"/>
      <c r="H66" s="1"/>
      <c r="I66" s="31"/>
      <c r="J66" s="31"/>
      <c r="K66" s="1"/>
      <c r="L66" s="1">
        <v>1.25</v>
      </c>
      <c r="M66" s="1">
        <f t="shared" si="0"/>
        <v>0</v>
      </c>
      <c r="N66" s="1">
        <f t="shared" si="1"/>
        <v>0</v>
      </c>
    </row>
    <row r="67" spans="1:14" ht="25.5">
      <c r="A67" s="1">
        <f>A64+1</f>
        <v>40</v>
      </c>
      <c r="B67" s="2" t="s">
        <v>86</v>
      </c>
      <c r="C67" s="18" t="s">
        <v>129</v>
      </c>
      <c r="D67" s="18" t="s">
        <v>171</v>
      </c>
      <c r="E67" s="1">
        <v>4</v>
      </c>
      <c r="F67" s="1" t="s">
        <v>83</v>
      </c>
      <c r="G67" s="9">
        <v>40</v>
      </c>
      <c r="H67" s="9">
        <f t="shared" si="5"/>
        <v>160</v>
      </c>
      <c r="I67" s="32"/>
      <c r="J67" s="32"/>
      <c r="K67" s="1">
        <f>K64+1</f>
        <v>40</v>
      </c>
      <c r="L67" s="1">
        <v>1.25</v>
      </c>
      <c r="M67" s="1">
        <f t="shared" si="0"/>
        <v>50</v>
      </c>
      <c r="N67" s="1">
        <f t="shared" si="1"/>
        <v>200</v>
      </c>
    </row>
    <row r="68" spans="1:14" ht="32.25" customHeight="1">
      <c r="A68" s="1">
        <f aca="true" t="shared" si="6" ref="A68:A73">SUM(A67+1)</f>
        <v>41</v>
      </c>
      <c r="B68" s="2" t="s">
        <v>87</v>
      </c>
      <c r="C68" s="18" t="s">
        <v>129</v>
      </c>
      <c r="D68" s="18" t="s">
        <v>171</v>
      </c>
      <c r="E68" s="1">
        <v>2</v>
      </c>
      <c r="F68" s="1" t="s">
        <v>83</v>
      </c>
      <c r="G68" s="9">
        <v>45</v>
      </c>
      <c r="H68" s="9">
        <f t="shared" si="5"/>
        <v>90</v>
      </c>
      <c r="I68" s="32"/>
      <c r="J68" s="32"/>
      <c r="K68" s="1">
        <f aca="true" t="shared" si="7" ref="K68:K73">SUM(K67+1)</f>
        <v>41</v>
      </c>
      <c r="L68" s="1">
        <v>1.25</v>
      </c>
      <c r="M68" s="1">
        <f t="shared" si="0"/>
        <v>56.25</v>
      </c>
      <c r="N68" s="1">
        <f t="shared" si="1"/>
        <v>112.5</v>
      </c>
    </row>
    <row r="69" spans="1:14" ht="40.5" customHeight="1">
      <c r="A69" s="1">
        <f t="shared" si="6"/>
        <v>42</v>
      </c>
      <c r="B69" s="2" t="s">
        <v>88</v>
      </c>
      <c r="C69" s="18" t="s">
        <v>130</v>
      </c>
      <c r="D69" s="18" t="s">
        <v>171</v>
      </c>
      <c r="E69" s="1">
        <v>4</v>
      </c>
      <c r="F69" s="1" t="s">
        <v>83</v>
      </c>
      <c r="G69" s="9">
        <v>40</v>
      </c>
      <c r="H69" s="9">
        <f t="shared" si="5"/>
        <v>160</v>
      </c>
      <c r="I69" s="32"/>
      <c r="J69" s="32"/>
      <c r="K69" s="1">
        <f t="shared" si="7"/>
        <v>42</v>
      </c>
      <c r="L69" s="1">
        <v>1.25</v>
      </c>
      <c r="M69" s="1">
        <f t="shared" si="0"/>
        <v>50</v>
      </c>
      <c r="N69" s="1">
        <f t="shared" si="1"/>
        <v>200</v>
      </c>
    </row>
    <row r="70" spans="1:14" ht="42.75" customHeight="1">
      <c r="A70" s="1">
        <f t="shared" si="6"/>
        <v>43</v>
      </c>
      <c r="B70" s="2" t="s">
        <v>89</v>
      </c>
      <c r="C70" s="6" t="s">
        <v>130</v>
      </c>
      <c r="D70" s="18" t="s">
        <v>171</v>
      </c>
      <c r="E70" s="1">
        <v>2</v>
      </c>
      <c r="F70" s="1" t="s">
        <v>83</v>
      </c>
      <c r="G70" s="9">
        <v>45</v>
      </c>
      <c r="H70" s="9">
        <f t="shared" si="5"/>
        <v>90</v>
      </c>
      <c r="I70" s="32"/>
      <c r="J70" s="32"/>
      <c r="K70" s="1">
        <f t="shared" si="7"/>
        <v>43</v>
      </c>
      <c r="L70" s="1">
        <v>1.25</v>
      </c>
      <c r="M70" s="1">
        <f t="shared" si="0"/>
        <v>56.25</v>
      </c>
      <c r="N70" s="1">
        <f t="shared" si="1"/>
        <v>112.5</v>
      </c>
    </row>
    <row r="71" spans="1:14" ht="30.75" customHeight="1">
      <c r="A71" s="1">
        <f t="shared" si="6"/>
        <v>44</v>
      </c>
      <c r="B71" s="2" t="s">
        <v>59</v>
      </c>
      <c r="C71" s="6" t="s">
        <v>131</v>
      </c>
      <c r="D71" s="6" t="s">
        <v>172</v>
      </c>
      <c r="E71" s="1">
        <v>4</v>
      </c>
      <c r="F71" s="1" t="s">
        <v>83</v>
      </c>
      <c r="G71" s="9">
        <v>25</v>
      </c>
      <c r="H71" s="9">
        <f t="shared" si="5"/>
        <v>100</v>
      </c>
      <c r="I71" s="32"/>
      <c r="J71" s="32"/>
      <c r="K71" s="1">
        <f t="shared" si="7"/>
        <v>44</v>
      </c>
      <c r="L71" s="1">
        <v>1.25</v>
      </c>
      <c r="M71" s="1">
        <f t="shared" si="0"/>
        <v>31.25</v>
      </c>
      <c r="N71" s="1">
        <f t="shared" si="1"/>
        <v>125</v>
      </c>
    </row>
    <row r="72" spans="1:14" ht="33" customHeight="1">
      <c r="A72" s="1">
        <f t="shared" si="6"/>
        <v>45</v>
      </c>
      <c r="B72" s="2" t="s">
        <v>60</v>
      </c>
      <c r="C72" s="6" t="s">
        <v>131</v>
      </c>
      <c r="D72" s="6" t="s">
        <v>172</v>
      </c>
      <c r="E72" s="1">
        <v>2</v>
      </c>
      <c r="F72" s="1" t="s">
        <v>83</v>
      </c>
      <c r="G72" s="9">
        <v>40</v>
      </c>
      <c r="H72" s="9">
        <f t="shared" si="5"/>
        <v>80</v>
      </c>
      <c r="I72" s="32"/>
      <c r="J72" s="32"/>
      <c r="K72" s="1">
        <f t="shared" si="7"/>
        <v>45</v>
      </c>
      <c r="L72" s="1">
        <v>1.25</v>
      </c>
      <c r="M72" s="1">
        <f t="shared" si="0"/>
        <v>50</v>
      </c>
      <c r="N72" s="1">
        <f t="shared" si="1"/>
        <v>100</v>
      </c>
    </row>
    <row r="73" spans="1:14" ht="28.5" customHeight="1">
      <c r="A73" s="1">
        <f t="shared" si="6"/>
        <v>46</v>
      </c>
      <c r="B73" s="2" t="s">
        <v>22</v>
      </c>
      <c r="C73" s="6" t="s">
        <v>132</v>
      </c>
      <c r="D73" s="6" t="s">
        <v>172</v>
      </c>
      <c r="E73" s="1">
        <v>1</v>
      </c>
      <c r="F73" s="1" t="s">
        <v>83</v>
      </c>
      <c r="G73" s="9">
        <v>140</v>
      </c>
      <c r="H73" s="9">
        <f t="shared" si="5"/>
        <v>140</v>
      </c>
      <c r="I73" s="32"/>
      <c r="J73" s="32"/>
      <c r="K73" s="1">
        <f t="shared" si="7"/>
        <v>46</v>
      </c>
      <c r="L73" s="1">
        <v>1.25</v>
      </c>
      <c r="M73" s="1">
        <f t="shared" si="0"/>
        <v>175</v>
      </c>
      <c r="N73" s="1">
        <f t="shared" si="1"/>
        <v>175</v>
      </c>
    </row>
    <row r="74" spans="1:14" ht="28.5" customHeight="1">
      <c r="A74" s="1">
        <f aca="true" t="shared" si="8" ref="A74:A79">SUM(A73+1)</f>
        <v>47</v>
      </c>
      <c r="B74" s="2" t="s">
        <v>23</v>
      </c>
      <c r="C74" s="6" t="s">
        <v>132</v>
      </c>
      <c r="D74" s="6" t="s">
        <v>172</v>
      </c>
      <c r="E74" s="1">
        <v>2</v>
      </c>
      <c r="F74" s="1" t="s">
        <v>83</v>
      </c>
      <c r="G74" s="9">
        <v>110</v>
      </c>
      <c r="H74" s="9">
        <f t="shared" si="5"/>
        <v>220</v>
      </c>
      <c r="I74" s="32"/>
      <c r="J74" s="32"/>
      <c r="K74" s="1">
        <f aca="true" t="shared" si="9" ref="K74:K79">SUM(K73+1)</f>
        <v>47</v>
      </c>
      <c r="L74" s="1">
        <v>1.25</v>
      </c>
      <c r="M74" s="1">
        <f t="shared" si="0"/>
        <v>137.5</v>
      </c>
      <c r="N74" s="1">
        <f t="shared" si="1"/>
        <v>275</v>
      </c>
    </row>
    <row r="75" spans="1:14" ht="28.5" customHeight="1">
      <c r="A75" s="1">
        <f t="shared" si="8"/>
        <v>48</v>
      </c>
      <c r="B75" s="2" t="s">
        <v>24</v>
      </c>
      <c r="C75" s="6" t="s">
        <v>132</v>
      </c>
      <c r="D75" s="6" t="s">
        <v>172</v>
      </c>
      <c r="E75" s="1">
        <v>2</v>
      </c>
      <c r="F75" s="1" t="s">
        <v>83</v>
      </c>
      <c r="G75" s="9">
        <v>90</v>
      </c>
      <c r="H75" s="9">
        <f t="shared" si="5"/>
        <v>180</v>
      </c>
      <c r="I75" s="32"/>
      <c r="J75" s="32"/>
      <c r="K75" s="1">
        <f t="shared" si="9"/>
        <v>48</v>
      </c>
      <c r="L75" s="1">
        <v>1.25</v>
      </c>
      <c r="M75" s="1">
        <f t="shared" si="0"/>
        <v>112.5</v>
      </c>
      <c r="N75" s="1">
        <f t="shared" si="1"/>
        <v>225</v>
      </c>
    </row>
    <row r="76" spans="1:14" ht="28.5" customHeight="1">
      <c r="A76" s="1">
        <f t="shared" si="8"/>
        <v>49</v>
      </c>
      <c r="B76" s="2" t="s">
        <v>25</v>
      </c>
      <c r="C76" s="6" t="s">
        <v>132</v>
      </c>
      <c r="D76" s="6" t="s">
        <v>172</v>
      </c>
      <c r="E76" s="1">
        <v>2</v>
      </c>
      <c r="F76" s="1" t="s">
        <v>83</v>
      </c>
      <c r="G76" s="9">
        <v>70</v>
      </c>
      <c r="H76" s="9">
        <f t="shared" si="5"/>
        <v>140</v>
      </c>
      <c r="I76" s="32"/>
      <c r="J76" s="32"/>
      <c r="K76" s="1">
        <f t="shared" si="9"/>
        <v>49</v>
      </c>
      <c r="L76" s="1">
        <v>1.25</v>
      </c>
      <c r="M76" s="1">
        <f t="shared" si="0"/>
        <v>87.5</v>
      </c>
      <c r="N76" s="1">
        <f t="shared" si="1"/>
        <v>175</v>
      </c>
    </row>
    <row r="77" spans="1:14" ht="28.5" customHeight="1">
      <c r="A77" s="1">
        <f t="shared" si="8"/>
        <v>50</v>
      </c>
      <c r="B77" s="2" t="s">
        <v>26</v>
      </c>
      <c r="C77" s="6" t="s">
        <v>132</v>
      </c>
      <c r="D77" s="6" t="s">
        <v>172</v>
      </c>
      <c r="E77" s="1">
        <v>2</v>
      </c>
      <c r="F77" s="1" t="s">
        <v>83</v>
      </c>
      <c r="G77" s="9">
        <v>55</v>
      </c>
      <c r="H77" s="9">
        <f t="shared" si="5"/>
        <v>110</v>
      </c>
      <c r="I77" s="32"/>
      <c r="J77" s="32"/>
      <c r="K77" s="1">
        <f t="shared" si="9"/>
        <v>50</v>
      </c>
      <c r="L77" s="1">
        <v>1.25</v>
      </c>
      <c r="M77" s="1">
        <f t="shared" si="0"/>
        <v>68.75</v>
      </c>
      <c r="N77" s="1">
        <f t="shared" si="1"/>
        <v>137.5</v>
      </c>
    </row>
    <row r="78" spans="1:14" ht="28.5" customHeight="1">
      <c r="A78" s="1">
        <f>SUM(A77+1)</f>
        <v>51</v>
      </c>
      <c r="B78" s="2" t="s">
        <v>27</v>
      </c>
      <c r="C78" s="6" t="s">
        <v>132</v>
      </c>
      <c r="D78" s="6" t="s">
        <v>172</v>
      </c>
      <c r="E78" s="1">
        <v>1</v>
      </c>
      <c r="F78" s="1" t="s">
        <v>83</v>
      </c>
      <c r="G78" s="9">
        <v>45</v>
      </c>
      <c r="H78" s="9">
        <f t="shared" si="5"/>
        <v>45</v>
      </c>
      <c r="I78" s="32"/>
      <c r="J78" s="32"/>
      <c r="K78" s="1">
        <f>SUM(K77+1)</f>
        <v>51</v>
      </c>
      <c r="L78" s="1">
        <v>1.25</v>
      </c>
      <c r="M78" s="1">
        <f aca="true" t="shared" si="10" ref="M78:M141">G78*L78</f>
        <v>56.25</v>
      </c>
      <c r="N78" s="1">
        <f aca="true" t="shared" si="11" ref="N78:N141">M78*E78</f>
        <v>56.25</v>
      </c>
    </row>
    <row r="79" spans="1:14" ht="28.5" customHeight="1">
      <c r="A79" s="1">
        <f t="shared" si="8"/>
        <v>52</v>
      </c>
      <c r="B79" s="2" t="s">
        <v>28</v>
      </c>
      <c r="C79" s="6" t="s">
        <v>132</v>
      </c>
      <c r="D79" s="6" t="s">
        <v>172</v>
      </c>
      <c r="E79" s="1">
        <v>1</v>
      </c>
      <c r="F79" s="1" t="s">
        <v>83</v>
      </c>
      <c r="G79" s="9">
        <v>40</v>
      </c>
      <c r="H79" s="9">
        <f t="shared" si="5"/>
        <v>40</v>
      </c>
      <c r="I79" s="32"/>
      <c r="J79" s="32"/>
      <c r="K79" s="1">
        <f t="shared" si="9"/>
        <v>52</v>
      </c>
      <c r="L79" s="1">
        <v>1.25</v>
      </c>
      <c r="M79" s="1">
        <f t="shared" si="10"/>
        <v>50</v>
      </c>
      <c r="N79" s="1">
        <f t="shared" si="11"/>
        <v>50</v>
      </c>
    </row>
    <row r="80" spans="1:14" ht="12.75">
      <c r="A80" s="1"/>
      <c r="B80" s="2"/>
      <c r="C80" s="2"/>
      <c r="D80" s="2"/>
      <c r="E80" s="1"/>
      <c r="F80" s="1"/>
      <c r="G80" s="9"/>
      <c r="H80" s="1"/>
      <c r="I80" s="31"/>
      <c r="J80" s="31"/>
      <c r="K80" s="1"/>
      <c r="L80" s="1">
        <v>1.25</v>
      </c>
      <c r="M80" s="1">
        <f t="shared" si="10"/>
        <v>0</v>
      </c>
      <c r="N80" s="1">
        <f t="shared" si="11"/>
        <v>0</v>
      </c>
    </row>
    <row r="81" spans="1:14" ht="12.75">
      <c r="A81" s="1"/>
      <c r="B81" s="4" t="s">
        <v>7</v>
      </c>
      <c r="C81" s="7"/>
      <c r="D81" s="7"/>
      <c r="E81" s="1"/>
      <c r="F81" s="1"/>
      <c r="G81" s="9"/>
      <c r="H81" s="1"/>
      <c r="I81" s="31"/>
      <c r="J81" s="31"/>
      <c r="K81" s="1"/>
      <c r="L81" s="1">
        <v>1.25</v>
      </c>
      <c r="M81" s="1">
        <f t="shared" si="10"/>
        <v>0</v>
      </c>
      <c r="N81" s="1">
        <f t="shared" si="11"/>
        <v>0</v>
      </c>
    </row>
    <row r="82" spans="1:14" ht="38.25">
      <c r="A82" s="1">
        <f>SUM(A79+1)</f>
        <v>53</v>
      </c>
      <c r="B82" s="2" t="s">
        <v>31</v>
      </c>
      <c r="C82" s="6" t="s">
        <v>133</v>
      </c>
      <c r="D82" s="18" t="s">
        <v>171</v>
      </c>
      <c r="E82" s="1">
        <v>4</v>
      </c>
      <c r="F82" s="1" t="s">
        <v>83</v>
      </c>
      <c r="G82" s="9">
        <v>80</v>
      </c>
      <c r="H82" s="9">
        <f t="shared" si="5"/>
        <v>320</v>
      </c>
      <c r="I82" s="32"/>
      <c r="J82" s="32"/>
      <c r="K82" s="1">
        <f>SUM(K79+1)</f>
        <v>53</v>
      </c>
      <c r="L82" s="1">
        <v>1.25</v>
      </c>
      <c r="M82" s="1">
        <f t="shared" si="10"/>
        <v>100</v>
      </c>
      <c r="N82" s="1">
        <f t="shared" si="11"/>
        <v>400</v>
      </c>
    </row>
    <row r="83" spans="1:14" ht="38.25">
      <c r="A83" s="1">
        <f>SUM(A82+1)</f>
        <v>54</v>
      </c>
      <c r="B83" s="2" t="s">
        <v>29</v>
      </c>
      <c r="C83" s="6" t="s">
        <v>133</v>
      </c>
      <c r="D83" s="18" t="s">
        <v>171</v>
      </c>
      <c r="E83" s="1">
        <v>1</v>
      </c>
      <c r="F83" s="1" t="s">
        <v>83</v>
      </c>
      <c r="G83" s="9">
        <v>120</v>
      </c>
      <c r="H83" s="9">
        <f t="shared" si="5"/>
        <v>120</v>
      </c>
      <c r="I83" s="32"/>
      <c r="J83" s="32"/>
      <c r="K83" s="1">
        <f>SUM(K82+1)</f>
        <v>54</v>
      </c>
      <c r="L83" s="1">
        <v>1.25</v>
      </c>
      <c r="M83" s="1">
        <f t="shared" si="10"/>
        <v>150</v>
      </c>
      <c r="N83" s="1">
        <f t="shared" si="11"/>
        <v>150</v>
      </c>
    </row>
    <row r="84" spans="1:14" ht="38.25">
      <c r="A84" s="1">
        <f aca="true" t="shared" si="12" ref="A84:A101">SUM(A83+1)</f>
        <v>55</v>
      </c>
      <c r="B84" s="2" t="s">
        <v>30</v>
      </c>
      <c r="C84" s="6" t="s">
        <v>133</v>
      </c>
      <c r="D84" s="18" t="s">
        <v>171</v>
      </c>
      <c r="E84" s="1">
        <v>1</v>
      </c>
      <c r="F84" s="1" t="s">
        <v>83</v>
      </c>
      <c r="G84" s="9">
        <v>150</v>
      </c>
      <c r="H84" s="9">
        <f t="shared" si="5"/>
        <v>150</v>
      </c>
      <c r="I84" s="32"/>
      <c r="J84" s="32"/>
      <c r="K84" s="1">
        <f aca="true" t="shared" si="13" ref="K84:K101">SUM(K83+1)</f>
        <v>55</v>
      </c>
      <c r="L84" s="1">
        <v>1.25</v>
      </c>
      <c r="M84" s="1">
        <f t="shared" si="10"/>
        <v>187.5</v>
      </c>
      <c r="N84" s="1">
        <f t="shared" si="11"/>
        <v>187.5</v>
      </c>
    </row>
    <row r="85" spans="1:14" ht="25.5">
      <c r="A85" s="1">
        <f t="shared" si="12"/>
        <v>56</v>
      </c>
      <c r="B85" s="2" t="s">
        <v>61</v>
      </c>
      <c r="C85" s="6" t="s">
        <v>134</v>
      </c>
      <c r="D85" s="6" t="s">
        <v>173</v>
      </c>
      <c r="E85" s="1">
        <v>4</v>
      </c>
      <c r="F85" s="1" t="s">
        <v>83</v>
      </c>
      <c r="G85" s="9">
        <v>30</v>
      </c>
      <c r="H85" s="9">
        <f t="shared" si="5"/>
        <v>120</v>
      </c>
      <c r="I85" s="32"/>
      <c r="J85" s="32"/>
      <c r="K85" s="1">
        <f t="shared" si="13"/>
        <v>56</v>
      </c>
      <c r="L85" s="1">
        <v>1.25</v>
      </c>
      <c r="M85" s="1">
        <f t="shared" si="10"/>
        <v>37.5</v>
      </c>
      <c r="N85" s="1">
        <f t="shared" si="11"/>
        <v>150</v>
      </c>
    </row>
    <row r="86" spans="1:14" ht="25.5">
      <c r="A86" s="1">
        <f t="shared" si="12"/>
        <v>57</v>
      </c>
      <c r="B86" s="2" t="s">
        <v>62</v>
      </c>
      <c r="C86" s="6" t="s">
        <v>134</v>
      </c>
      <c r="D86" s="6" t="s">
        <v>173</v>
      </c>
      <c r="E86" s="1">
        <v>1</v>
      </c>
      <c r="F86" s="1" t="s">
        <v>83</v>
      </c>
      <c r="G86" s="9">
        <v>50</v>
      </c>
      <c r="H86" s="9">
        <f t="shared" si="5"/>
        <v>50</v>
      </c>
      <c r="I86" s="32"/>
      <c r="J86" s="32"/>
      <c r="K86" s="1">
        <f t="shared" si="13"/>
        <v>57</v>
      </c>
      <c r="L86" s="1">
        <v>1.25</v>
      </c>
      <c r="M86" s="1">
        <f t="shared" si="10"/>
        <v>62.5</v>
      </c>
      <c r="N86" s="1">
        <f t="shared" si="11"/>
        <v>62.5</v>
      </c>
    </row>
    <row r="87" spans="1:14" ht="25.5">
      <c r="A87" s="1">
        <f t="shared" si="12"/>
        <v>58</v>
      </c>
      <c r="B87" s="2" t="s">
        <v>63</v>
      </c>
      <c r="C87" s="6" t="s">
        <v>134</v>
      </c>
      <c r="D87" s="6" t="s">
        <v>173</v>
      </c>
      <c r="E87" s="1">
        <v>1</v>
      </c>
      <c r="F87" s="1" t="s">
        <v>83</v>
      </c>
      <c r="G87" s="9">
        <v>70</v>
      </c>
      <c r="H87" s="9">
        <f t="shared" si="5"/>
        <v>70</v>
      </c>
      <c r="I87" s="32"/>
      <c r="J87" s="32"/>
      <c r="K87" s="1">
        <f t="shared" si="13"/>
        <v>58</v>
      </c>
      <c r="L87" s="1">
        <v>1.25</v>
      </c>
      <c r="M87" s="1">
        <f t="shared" si="10"/>
        <v>87.5</v>
      </c>
      <c r="N87" s="1">
        <f t="shared" si="11"/>
        <v>87.5</v>
      </c>
    </row>
    <row r="88" spans="1:14" ht="25.5">
      <c r="A88" s="1">
        <f t="shared" si="12"/>
        <v>59</v>
      </c>
      <c r="B88" s="2" t="s">
        <v>32</v>
      </c>
      <c r="C88" s="6" t="s">
        <v>135</v>
      </c>
      <c r="D88" s="6" t="s">
        <v>173</v>
      </c>
      <c r="E88" s="1">
        <v>1</v>
      </c>
      <c r="F88" s="1" t="s">
        <v>83</v>
      </c>
      <c r="G88" s="9">
        <v>80</v>
      </c>
      <c r="H88" s="9">
        <f t="shared" si="5"/>
        <v>80</v>
      </c>
      <c r="I88" s="32"/>
      <c r="J88" s="32"/>
      <c r="K88" s="1">
        <f t="shared" si="13"/>
        <v>59</v>
      </c>
      <c r="L88" s="1">
        <v>1.25</v>
      </c>
      <c r="M88" s="1">
        <f t="shared" si="10"/>
        <v>100</v>
      </c>
      <c r="N88" s="1">
        <f t="shared" si="11"/>
        <v>100</v>
      </c>
    </row>
    <row r="89" spans="1:14" ht="25.5">
      <c r="A89" s="1">
        <f t="shared" si="12"/>
        <v>60</v>
      </c>
      <c r="B89" s="2" t="s">
        <v>10</v>
      </c>
      <c r="C89" s="6" t="s">
        <v>136</v>
      </c>
      <c r="D89" s="6" t="s">
        <v>173</v>
      </c>
      <c r="E89" s="1">
        <v>2</v>
      </c>
      <c r="F89" s="1" t="s">
        <v>83</v>
      </c>
      <c r="G89" s="9">
        <v>100</v>
      </c>
      <c r="H89" s="9">
        <f t="shared" si="5"/>
        <v>200</v>
      </c>
      <c r="I89" s="32"/>
      <c r="J89" s="32"/>
      <c r="K89" s="1">
        <f t="shared" si="13"/>
        <v>60</v>
      </c>
      <c r="L89" s="1">
        <v>1.25</v>
      </c>
      <c r="M89" s="1">
        <f t="shared" si="10"/>
        <v>125</v>
      </c>
      <c r="N89" s="1">
        <f t="shared" si="11"/>
        <v>250</v>
      </c>
    </row>
    <row r="90" spans="1:14" ht="25.5">
      <c r="A90" s="1">
        <f t="shared" si="12"/>
        <v>61</v>
      </c>
      <c r="B90" s="2" t="s">
        <v>11</v>
      </c>
      <c r="C90" s="6" t="s">
        <v>136</v>
      </c>
      <c r="D90" s="6" t="s">
        <v>173</v>
      </c>
      <c r="E90" s="1">
        <v>2</v>
      </c>
      <c r="F90" s="1" t="s">
        <v>83</v>
      </c>
      <c r="G90" s="9">
        <v>150</v>
      </c>
      <c r="H90" s="9">
        <f t="shared" si="5"/>
        <v>300</v>
      </c>
      <c r="I90" s="32"/>
      <c r="J90" s="32"/>
      <c r="K90" s="1">
        <f t="shared" si="13"/>
        <v>61</v>
      </c>
      <c r="L90" s="1">
        <v>1.25</v>
      </c>
      <c r="M90" s="1">
        <f t="shared" si="10"/>
        <v>187.5</v>
      </c>
      <c r="N90" s="1">
        <f t="shared" si="11"/>
        <v>375</v>
      </c>
    </row>
    <row r="91" spans="1:14" ht="25.5">
      <c r="A91" s="1">
        <f t="shared" si="12"/>
        <v>62</v>
      </c>
      <c r="B91" s="2" t="s">
        <v>12</v>
      </c>
      <c r="C91" s="6" t="s">
        <v>136</v>
      </c>
      <c r="D91" s="6" t="s">
        <v>173</v>
      </c>
      <c r="E91" s="1">
        <v>1</v>
      </c>
      <c r="F91" s="1" t="s">
        <v>83</v>
      </c>
      <c r="G91" s="9">
        <v>270</v>
      </c>
      <c r="H91" s="9">
        <f t="shared" si="5"/>
        <v>270</v>
      </c>
      <c r="I91" s="32"/>
      <c r="J91" s="32"/>
      <c r="K91" s="1">
        <f t="shared" si="13"/>
        <v>62</v>
      </c>
      <c r="L91" s="1">
        <v>1.25</v>
      </c>
      <c r="M91" s="1">
        <f t="shared" si="10"/>
        <v>337.5</v>
      </c>
      <c r="N91" s="1">
        <f t="shared" si="11"/>
        <v>337.5</v>
      </c>
    </row>
    <row r="92" spans="1:14" ht="25.5">
      <c r="A92" s="1">
        <f t="shared" si="12"/>
        <v>63</v>
      </c>
      <c r="B92" s="2" t="s">
        <v>92</v>
      </c>
      <c r="C92" s="6" t="s">
        <v>136</v>
      </c>
      <c r="D92" s="6" t="s">
        <v>173</v>
      </c>
      <c r="E92" s="1">
        <v>1</v>
      </c>
      <c r="F92" s="1" t="s">
        <v>83</v>
      </c>
      <c r="G92" s="9">
        <v>350</v>
      </c>
      <c r="H92" s="9">
        <f t="shared" si="5"/>
        <v>350</v>
      </c>
      <c r="I92" s="32"/>
      <c r="J92" s="32"/>
      <c r="K92" s="1">
        <f t="shared" si="13"/>
        <v>63</v>
      </c>
      <c r="L92" s="1">
        <v>1.25</v>
      </c>
      <c r="M92" s="1">
        <f t="shared" si="10"/>
        <v>437.5</v>
      </c>
      <c r="N92" s="1">
        <f t="shared" si="11"/>
        <v>437.5</v>
      </c>
    </row>
    <row r="93" spans="1:14" ht="25.5">
      <c r="A93" s="1">
        <f t="shared" si="12"/>
        <v>64</v>
      </c>
      <c r="B93" s="2" t="s">
        <v>160</v>
      </c>
      <c r="C93" s="6" t="s">
        <v>136</v>
      </c>
      <c r="D93" s="6" t="s">
        <v>173</v>
      </c>
      <c r="E93" s="1">
        <v>1</v>
      </c>
      <c r="F93" s="1" t="s">
        <v>83</v>
      </c>
      <c r="G93" s="9">
        <v>650</v>
      </c>
      <c r="H93" s="9">
        <f t="shared" si="5"/>
        <v>650</v>
      </c>
      <c r="I93" s="32"/>
      <c r="J93" s="32"/>
      <c r="K93" s="1">
        <f t="shared" si="13"/>
        <v>64</v>
      </c>
      <c r="L93" s="1">
        <v>1.25</v>
      </c>
      <c r="M93" s="1">
        <f t="shared" si="10"/>
        <v>812.5</v>
      </c>
      <c r="N93" s="1">
        <f t="shared" si="11"/>
        <v>812.5</v>
      </c>
    </row>
    <row r="94" spans="1:14" ht="17.25" customHeight="1">
      <c r="A94" s="1">
        <f t="shared" si="12"/>
        <v>65</v>
      </c>
      <c r="B94" s="2" t="s">
        <v>33</v>
      </c>
      <c r="C94" s="6" t="s">
        <v>136</v>
      </c>
      <c r="D94" s="6" t="s">
        <v>173</v>
      </c>
      <c r="E94" s="1">
        <v>1</v>
      </c>
      <c r="F94" s="1" t="s">
        <v>83</v>
      </c>
      <c r="G94" s="9">
        <v>1000</v>
      </c>
      <c r="H94" s="9">
        <f t="shared" si="5"/>
        <v>1000</v>
      </c>
      <c r="I94" s="32"/>
      <c r="J94" s="32"/>
      <c r="K94" s="1">
        <f t="shared" si="13"/>
        <v>65</v>
      </c>
      <c r="L94" s="1">
        <v>1.25</v>
      </c>
      <c r="M94" s="1">
        <f t="shared" si="10"/>
        <v>1250</v>
      </c>
      <c r="N94" s="1">
        <f t="shared" si="11"/>
        <v>1250</v>
      </c>
    </row>
    <row r="95" spans="1:14" ht="25.5">
      <c r="A95" s="1">
        <f t="shared" si="12"/>
        <v>66</v>
      </c>
      <c r="B95" s="2" t="s">
        <v>64</v>
      </c>
      <c r="C95" s="6" t="s">
        <v>137</v>
      </c>
      <c r="D95" s="6" t="s">
        <v>173</v>
      </c>
      <c r="E95" s="1">
        <v>2</v>
      </c>
      <c r="F95" s="1" t="s">
        <v>83</v>
      </c>
      <c r="G95" s="9">
        <v>40</v>
      </c>
      <c r="H95" s="9">
        <f t="shared" si="5"/>
        <v>80</v>
      </c>
      <c r="I95" s="32"/>
      <c r="J95" s="32"/>
      <c r="K95" s="1">
        <f t="shared" si="13"/>
        <v>66</v>
      </c>
      <c r="L95" s="1">
        <v>1.25</v>
      </c>
      <c r="M95" s="1">
        <f t="shared" si="10"/>
        <v>50</v>
      </c>
      <c r="N95" s="1">
        <f t="shared" si="11"/>
        <v>100</v>
      </c>
    </row>
    <row r="96" spans="1:14" ht="25.5">
      <c r="A96" s="1">
        <f t="shared" si="12"/>
        <v>67</v>
      </c>
      <c r="B96" s="2" t="s">
        <v>65</v>
      </c>
      <c r="C96" s="6" t="s">
        <v>137</v>
      </c>
      <c r="D96" s="6" t="s">
        <v>173</v>
      </c>
      <c r="E96" s="1">
        <v>2</v>
      </c>
      <c r="F96" s="1" t="s">
        <v>83</v>
      </c>
      <c r="G96" s="9">
        <v>65</v>
      </c>
      <c r="H96" s="9">
        <f t="shared" si="5"/>
        <v>130</v>
      </c>
      <c r="I96" s="32"/>
      <c r="J96" s="32"/>
      <c r="K96" s="1">
        <f t="shared" si="13"/>
        <v>67</v>
      </c>
      <c r="L96" s="1">
        <v>1.25</v>
      </c>
      <c r="M96" s="1">
        <f t="shared" si="10"/>
        <v>81.25</v>
      </c>
      <c r="N96" s="1">
        <f t="shared" si="11"/>
        <v>162.5</v>
      </c>
    </row>
    <row r="97" spans="1:14" ht="25.5">
      <c r="A97" s="1">
        <f t="shared" si="12"/>
        <v>68</v>
      </c>
      <c r="B97" s="2" t="s">
        <v>66</v>
      </c>
      <c r="C97" s="6" t="s">
        <v>137</v>
      </c>
      <c r="D97" s="6" t="s">
        <v>173</v>
      </c>
      <c r="E97" s="1">
        <v>2</v>
      </c>
      <c r="F97" s="1" t="s">
        <v>83</v>
      </c>
      <c r="G97" s="9">
        <v>90</v>
      </c>
      <c r="H97" s="9">
        <f t="shared" si="5"/>
        <v>180</v>
      </c>
      <c r="I97" s="32"/>
      <c r="J97" s="32"/>
      <c r="K97" s="1">
        <f t="shared" si="13"/>
        <v>68</v>
      </c>
      <c r="L97" s="1">
        <v>1.25</v>
      </c>
      <c r="M97" s="1">
        <f t="shared" si="10"/>
        <v>112.5</v>
      </c>
      <c r="N97" s="1">
        <f t="shared" si="11"/>
        <v>225</v>
      </c>
    </row>
    <row r="98" spans="1:14" ht="25.5">
      <c r="A98" s="1">
        <f t="shared" si="12"/>
        <v>69</v>
      </c>
      <c r="B98" s="2" t="s">
        <v>67</v>
      </c>
      <c r="C98" s="6" t="s">
        <v>137</v>
      </c>
      <c r="D98" s="6" t="s">
        <v>173</v>
      </c>
      <c r="E98" s="1">
        <v>2</v>
      </c>
      <c r="F98" s="1" t="s">
        <v>83</v>
      </c>
      <c r="G98" s="9">
        <v>130</v>
      </c>
      <c r="H98" s="9">
        <f t="shared" si="5"/>
        <v>260</v>
      </c>
      <c r="I98" s="32"/>
      <c r="J98" s="32"/>
      <c r="K98" s="1">
        <f t="shared" si="13"/>
        <v>69</v>
      </c>
      <c r="L98" s="1">
        <v>1.25</v>
      </c>
      <c r="M98" s="1">
        <f t="shared" si="10"/>
        <v>162.5</v>
      </c>
      <c r="N98" s="1">
        <f t="shared" si="11"/>
        <v>325</v>
      </c>
    </row>
    <row r="99" spans="1:14" ht="25.5">
      <c r="A99" s="1">
        <f t="shared" si="12"/>
        <v>70</v>
      </c>
      <c r="B99" s="2" t="s">
        <v>93</v>
      </c>
      <c r="C99" s="6" t="s">
        <v>137</v>
      </c>
      <c r="D99" s="6" t="s">
        <v>173</v>
      </c>
      <c r="E99" s="1">
        <v>1</v>
      </c>
      <c r="F99" s="1" t="s">
        <v>83</v>
      </c>
      <c r="G99" s="9">
        <v>180</v>
      </c>
      <c r="H99" s="9">
        <f t="shared" si="5"/>
        <v>180</v>
      </c>
      <c r="I99" s="32"/>
      <c r="J99" s="32"/>
      <c r="K99" s="1">
        <f t="shared" si="13"/>
        <v>70</v>
      </c>
      <c r="L99" s="1">
        <v>1.25</v>
      </c>
      <c r="M99" s="1">
        <f t="shared" si="10"/>
        <v>225</v>
      </c>
      <c r="N99" s="1">
        <f t="shared" si="11"/>
        <v>225</v>
      </c>
    </row>
    <row r="100" spans="1:14" ht="25.5">
      <c r="A100" s="1">
        <f t="shared" si="12"/>
        <v>71</v>
      </c>
      <c r="B100" s="2" t="s">
        <v>161</v>
      </c>
      <c r="C100" s="6" t="s">
        <v>137</v>
      </c>
      <c r="D100" s="6" t="s">
        <v>173</v>
      </c>
      <c r="E100" s="1">
        <v>1</v>
      </c>
      <c r="F100" s="1" t="s">
        <v>83</v>
      </c>
      <c r="G100" s="9">
        <v>230</v>
      </c>
      <c r="H100" s="9">
        <f t="shared" si="5"/>
        <v>230</v>
      </c>
      <c r="I100" s="32"/>
      <c r="J100" s="32"/>
      <c r="K100" s="1">
        <f t="shared" si="13"/>
        <v>71</v>
      </c>
      <c r="L100" s="1">
        <v>1.25</v>
      </c>
      <c r="M100" s="1">
        <f t="shared" si="10"/>
        <v>287.5</v>
      </c>
      <c r="N100" s="1">
        <f t="shared" si="11"/>
        <v>287.5</v>
      </c>
    </row>
    <row r="101" spans="1:14" ht="25.5">
      <c r="A101" s="1">
        <f t="shared" si="12"/>
        <v>72</v>
      </c>
      <c r="B101" s="2" t="s">
        <v>68</v>
      </c>
      <c r="C101" s="6" t="s">
        <v>137</v>
      </c>
      <c r="D101" s="6" t="s">
        <v>173</v>
      </c>
      <c r="E101" s="1">
        <v>1</v>
      </c>
      <c r="F101" s="1" t="s">
        <v>83</v>
      </c>
      <c r="G101" s="9">
        <v>300</v>
      </c>
      <c r="H101" s="9">
        <f t="shared" si="5"/>
        <v>300</v>
      </c>
      <c r="I101" s="32"/>
      <c r="J101" s="32"/>
      <c r="K101" s="1">
        <f t="shared" si="13"/>
        <v>72</v>
      </c>
      <c r="L101" s="1">
        <v>1.25</v>
      </c>
      <c r="M101" s="1">
        <f t="shared" si="10"/>
        <v>375</v>
      </c>
      <c r="N101" s="1">
        <f t="shared" si="11"/>
        <v>375</v>
      </c>
    </row>
    <row r="102" spans="1:14" ht="12.75">
      <c r="A102" s="1"/>
      <c r="B102" s="2"/>
      <c r="C102" s="2"/>
      <c r="D102" s="2"/>
      <c r="E102" s="1"/>
      <c r="F102" s="1"/>
      <c r="G102" s="9"/>
      <c r="H102" s="1"/>
      <c r="I102" s="31"/>
      <c r="J102" s="31"/>
      <c r="K102" s="1"/>
      <c r="L102" s="1">
        <v>1.25</v>
      </c>
      <c r="M102" s="1">
        <f t="shared" si="10"/>
        <v>0</v>
      </c>
      <c r="N102" s="1">
        <f t="shared" si="11"/>
        <v>0</v>
      </c>
    </row>
    <row r="103" spans="1:14" ht="12.75">
      <c r="A103" s="1"/>
      <c r="B103" s="4" t="s">
        <v>8</v>
      </c>
      <c r="C103" s="7"/>
      <c r="D103" s="7"/>
      <c r="E103" s="1"/>
      <c r="F103" s="1"/>
      <c r="G103" s="9"/>
      <c r="H103" s="1"/>
      <c r="I103" s="31"/>
      <c r="J103" s="31"/>
      <c r="K103" s="1"/>
      <c r="L103" s="1">
        <v>1.25</v>
      </c>
      <c r="M103" s="1">
        <f t="shared" si="10"/>
        <v>0</v>
      </c>
      <c r="N103" s="1">
        <f t="shared" si="11"/>
        <v>0</v>
      </c>
    </row>
    <row r="104" spans="1:14" ht="25.5">
      <c r="A104" s="1">
        <f>SUM(A101+1)</f>
        <v>73</v>
      </c>
      <c r="B104" s="2" t="s">
        <v>34</v>
      </c>
      <c r="C104" s="6" t="s">
        <v>138</v>
      </c>
      <c r="D104" s="6" t="s">
        <v>173</v>
      </c>
      <c r="E104" s="1">
        <v>2</v>
      </c>
      <c r="F104" s="1" t="s">
        <v>83</v>
      </c>
      <c r="G104" s="9">
        <v>80</v>
      </c>
      <c r="H104" s="9">
        <f t="shared" si="5"/>
        <v>160</v>
      </c>
      <c r="I104" s="32"/>
      <c r="J104" s="32"/>
      <c r="K104" s="1">
        <f>SUM(K101+1)</f>
        <v>73</v>
      </c>
      <c r="L104" s="1">
        <v>1.25</v>
      </c>
      <c r="M104" s="1">
        <f t="shared" si="10"/>
        <v>100</v>
      </c>
      <c r="N104" s="1">
        <f t="shared" si="11"/>
        <v>200</v>
      </c>
    </row>
    <row r="105" spans="1:14" ht="25.5">
      <c r="A105" s="1">
        <f>SUM(A104+1)</f>
        <v>74</v>
      </c>
      <c r="B105" s="2" t="s">
        <v>13</v>
      </c>
      <c r="C105" s="6" t="s">
        <v>138</v>
      </c>
      <c r="D105" s="6" t="s">
        <v>173</v>
      </c>
      <c r="E105" s="1">
        <v>2</v>
      </c>
      <c r="F105" s="1" t="s">
        <v>83</v>
      </c>
      <c r="G105" s="9">
        <v>120</v>
      </c>
      <c r="H105" s="9">
        <f t="shared" si="5"/>
        <v>240</v>
      </c>
      <c r="I105" s="32"/>
      <c r="J105" s="32"/>
      <c r="K105" s="1">
        <f>SUM(K104+1)</f>
        <v>74</v>
      </c>
      <c r="L105" s="1">
        <v>1.25</v>
      </c>
      <c r="M105" s="1">
        <f t="shared" si="10"/>
        <v>150</v>
      </c>
      <c r="N105" s="1">
        <f t="shared" si="11"/>
        <v>300</v>
      </c>
    </row>
    <row r="106" spans="1:14" ht="25.5">
      <c r="A106" s="1">
        <f>SUM(A105+1)</f>
        <v>75</v>
      </c>
      <c r="B106" s="2" t="s">
        <v>14</v>
      </c>
      <c r="C106" s="6" t="s">
        <v>138</v>
      </c>
      <c r="D106" s="6" t="s">
        <v>173</v>
      </c>
      <c r="E106" s="1">
        <v>1</v>
      </c>
      <c r="F106" s="1" t="s">
        <v>83</v>
      </c>
      <c r="G106" s="9">
        <v>170</v>
      </c>
      <c r="H106" s="9">
        <f t="shared" si="5"/>
        <v>170</v>
      </c>
      <c r="I106" s="32"/>
      <c r="J106" s="32"/>
      <c r="K106" s="1">
        <f>SUM(K105+1)</f>
        <v>75</v>
      </c>
      <c r="L106" s="1">
        <v>1.25</v>
      </c>
      <c r="M106" s="1">
        <f t="shared" si="10"/>
        <v>212.5</v>
      </c>
      <c r="N106" s="1">
        <f t="shared" si="11"/>
        <v>212.5</v>
      </c>
    </row>
    <row r="107" spans="1:14" ht="25.5">
      <c r="A107" s="1">
        <f>SUM(A106+1)</f>
        <v>76</v>
      </c>
      <c r="B107" s="2" t="s">
        <v>69</v>
      </c>
      <c r="C107" s="6" t="s">
        <v>139</v>
      </c>
      <c r="D107" s="6" t="s">
        <v>173</v>
      </c>
      <c r="E107" s="1">
        <v>2</v>
      </c>
      <c r="F107" s="1" t="s">
        <v>83</v>
      </c>
      <c r="G107" s="9">
        <v>60</v>
      </c>
      <c r="H107" s="9">
        <f t="shared" si="5"/>
        <v>120</v>
      </c>
      <c r="I107" s="32"/>
      <c r="J107" s="32"/>
      <c r="K107" s="1">
        <f>SUM(K106+1)</f>
        <v>76</v>
      </c>
      <c r="L107" s="1">
        <v>1.25</v>
      </c>
      <c r="M107" s="1">
        <f t="shared" si="10"/>
        <v>75</v>
      </c>
      <c r="N107" s="1">
        <f t="shared" si="11"/>
        <v>150</v>
      </c>
    </row>
    <row r="108" spans="1:14" ht="25.5">
      <c r="A108" s="1">
        <f>SUM(A107+1)</f>
        <v>77</v>
      </c>
      <c r="B108" s="2" t="s">
        <v>70</v>
      </c>
      <c r="C108" s="6" t="s">
        <v>139</v>
      </c>
      <c r="D108" s="6" t="s">
        <v>173</v>
      </c>
      <c r="E108" s="1">
        <v>2</v>
      </c>
      <c r="F108" s="1" t="s">
        <v>83</v>
      </c>
      <c r="G108" s="9">
        <v>90</v>
      </c>
      <c r="H108" s="9">
        <f t="shared" si="5"/>
        <v>180</v>
      </c>
      <c r="I108" s="32"/>
      <c r="J108" s="32"/>
      <c r="K108" s="1">
        <f>SUM(K107+1)</f>
        <v>77</v>
      </c>
      <c r="L108" s="1">
        <v>1.25</v>
      </c>
      <c r="M108" s="1">
        <f t="shared" si="10"/>
        <v>112.5</v>
      </c>
      <c r="N108" s="1">
        <f t="shared" si="11"/>
        <v>225</v>
      </c>
    </row>
    <row r="109" spans="1:14" ht="25.5">
      <c r="A109" s="1">
        <f>SUM(A108+1)</f>
        <v>78</v>
      </c>
      <c r="B109" s="2" t="s">
        <v>71</v>
      </c>
      <c r="C109" s="6" t="s">
        <v>139</v>
      </c>
      <c r="D109" s="6" t="s">
        <v>173</v>
      </c>
      <c r="E109" s="1">
        <v>1</v>
      </c>
      <c r="F109" s="1" t="s">
        <v>83</v>
      </c>
      <c r="G109" s="9">
        <v>110</v>
      </c>
      <c r="H109" s="9">
        <f t="shared" si="5"/>
        <v>110</v>
      </c>
      <c r="I109" s="32"/>
      <c r="J109" s="32"/>
      <c r="K109" s="1">
        <f>SUM(K108+1)</f>
        <v>78</v>
      </c>
      <c r="L109" s="1">
        <v>1.25</v>
      </c>
      <c r="M109" s="1">
        <f t="shared" si="10"/>
        <v>137.5</v>
      </c>
      <c r="N109" s="1">
        <f t="shared" si="11"/>
        <v>137.5</v>
      </c>
    </row>
    <row r="110" spans="1:14" ht="12.75">
      <c r="A110" s="1"/>
      <c r="B110" s="2"/>
      <c r="C110" s="2"/>
      <c r="D110" s="2"/>
      <c r="E110" s="1"/>
      <c r="F110" s="1"/>
      <c r="G110" s="9"/>
      <c r="H110" s="1"/>
      <c r="I110" s="31"/>
      <c r="J110" s="31"/>
      <c r="K110" s="1"/>
      <c r="L110" s="1">
        <v>1.25</v>
      </c>
      <c r="M110" s="1">
        <f t="shared" si="10"/>
        <v>0</v>
      </c>
      <c r="N110" s="1">
        <f t="shared" si="11"/>
        <v>0</v>
      </c>
    </row>
    <row r="111" spans="1:14" ht="12.75">
      <c r="A111" s="1"/>
      <c r="B111" s="4" t="s">
        <v>15</v>
      </c>
      <c r="C111" s="2"/>
      <c r="D111" s="2"/>
      <c r="E111" s="1"/>
      <c r="F111" s="1"/>
      <c r="G111" s="9"/>
      <c r="H111" s="1"/>
      <c r="I111" s="31"/>
      <c r="J111" s="31"/>
      <c r="K111" s="1"/>
      <c r="L111" s="1">
        <v>1.25</v>
      </c>
      <c r="M111" s="1">
        <f t="shared" si="10"/>
        <v>0</v>
      </c>
      <c r="N111" s="1">
        <f t="shared" si="11"/>
        <v>0</v>
      </c>
    </row>
    <row r="112" spans="1:14" ht="25.5">
      <c r="A112" s="1">
        <f>SUM(A109+1)</f>
        <v>79</v>
      </c>
      <c r="B112" s="2" t="s">
        <v>35</v>
      </c>
      <c r="C112" s="6" t="s">
        <v>140</v>
      </c>
      <c r="D112" s="6" t="s">
        <v>173</v>
      </c>
      <c r="E112" s="1">
        <v>1</v>
      </c>
      <c r="F112" s="1" t="s">
        <v>83</v>
      </c>
      <c r="G112" s="9">
        <v>80</v>
      </c>
      <c r="H112" s="9">
        <f t="shared" si="5"/>
        <v>80</v>
      </c>
      <c r="I112" s="32"/>
      <c r="J112" s="32"/>
      <c r="K112" s="1">
        <f>SUM(K109+1)</f>
        <v>79</v>
      </c>
      <c r="L112" s="1">
        <v>1.25</v>
      </c>
      <c r="M112" s="1">
        <f t="shared" si="10"/>
        <v>100</v>
      </c>
      <c r="N112" s="1">
        <f t="shared" si="11"/>
        <v>100</v>
      </c>
    </row>
    <row r="113" spans="1:14" ht="25.5">
      <c r="A113" s="1">
        <f>SUM(A112+1)</f>
        <v>80</v>
      </c>
      <c r="B113" s="2" t="s">
        <v>36</v>
      </c>
      <c r="C113" s="6" t="s">
        <v>141</v>
      </c>
      <c r="D113" s="6" t="s">
        <v>173</v>
      </c>
      <c r="E113" s="1">
        <v>1</v>
      </c>
      <c r="F113" s="1" t="s">
        <v>83</v>
      </c>
      <c r="G113" s="9">
        <v>35</v>
      </c>
      <c r="H113" s="9">
        <f>G113*E113</f>
        <v>35</v>
      </c>
      <c r="I113" s="32"/>
      <c r="J113" s="32"/>
      <c r="K113" s="1">
        <f>SUM(K112+1)</f>
        <v>80</v>
      </c>
      <c r="L113" s="1">
        <v>1.25</v>
      </c>
      <c r="M113" s="1">
        <f t="shared" si="10"/>
        <v>43.75</v>
      </c>
      <c r="N113" s="1">
        <f t="shared" si="11"/>
        <v>43.75</v>
      </c>
    </row>
    <row r="114" spans="1:14" ht="12.75">
      <c r="A114" s="1"/>
      <c r="B114" s="2"/>
      <c r="C114" s="2"/>
      <c r="D114" s="2"/>
      <c r="E114" s="1"/>
      <c r="F114" s="1"/>
      <c r="G114" s="9"/>
      <c r="H114" s="1"/>
      <c r="I114" s="31"/>
      <c r="J114" s="31"/>
      <c r="K114" s="1"/>
      <c r="L114" s="1">
        <v>1.25</v>
      </c>
      <c r="M114" s="1">
        <f t="shared" si="10"/>
        <v>0</v>
      </c>
      <c r="N114" s="1">
        <f t="shared" si="11"/>
        <v>0</v>
      </c>
    </row>
    <row r="115" spans="1:14" ht="12.75">
      <c r="A115" s="1"/>
      <c r="B115" s="4" t="s">
        <v>9</v>
      </c>
      <c r="C115" s="7"/>
      <c r="D115" s="7"/>
      <c r="E115" s="1"/>
      <c r="F115" s="1"/>
      <c r="G115" s="9"/>
      <c r="H115" s="1"/>
      <c r="I115" s="31"/>
      <c r="J115" s="31"/>
      <c r="K115" s="1"/>
      <c r="L115" s="1">
        <v>1.25</v>
      </c>
      <c r="M115" s="1">
        <f t="shared" si="10"/>
        <v>0</v>
      </c>
      <c r="N115" s="1">
        <f t="shared" si="11"/>
        <v>0</v>
      </c>
    </row>
    <row r="116" spans="1:14" ht="38.25">
      <c r="A116" s="1">
        <f>SUM(A113+1)</f>
        <v>81</v>
      </c>
      <c r="B116" s="2" t="s">
        <v>78</v>
      </c>
      <c r="C116" s="6" t="s">
        <v>142</v>
      </c>
      <c r="D116" s="18" t="s">
        <v>171</v>
      </c>
      <c r="E116" s="1">
        <v>1</v>
      </c>
      <c r="F116" s="1" t="s">
        <v>83</v>
      </c>
      <c r="G116" s="9">
        <v>60</v>
      </c>
      <c r="H116" s="9">
        <f aca="true" t="shared" si="14" ref="H116:H121">G116*E116</f>
        <v>60</v>
      </c>
      <c r="I116" s="32"/>
      <c r="J116" s="32"/>
      <c r="K116" s="1">
        <f>SUM(K113+1)</f>
        <v>81</v>
      </c>
      <c r="L116" s="1">
        <v>1.25</v>
      </c>
      <c r="M116" s="1">
        <f t="shared" si="10"/>
        <v>75</v>
      </c>
      <c r="N116" s="1">
        <f t="shared" si="11"/>
        <v>75</v>
      </c>
    </row>
    <row r="117" spans="1:14" ht="27.75" customHeight="1">
      <c r="A117" s="1">
        <f>SUM(A116+1)</f>
        <v>82</v>
      </c>
      <c r="B117" s="2" t="s">
        <v>94</v>
      </c>
      <c r="C117" s="6" t="s">
        <v>143</v>
      </c>
      <c r="D117" s="6" t="s">
        <v>173</v>
      </c>
      <c r="E117" s="1">
        <v>1</v>
      </c>
      <c r="F117" s="1" t="s">
        <v>83</v>
      </c>
      <c r="G117" s="9">
        <v>50</v>
      </c>
      <c r="H117" s="9">
        <f t="shared" si="14"/>
        <v>50</v>
      </c>
      <c r="I117" s="32"/>
      <c r="J117" s="32"/>
      <c r="K117" s="1">
        <f>SUM(K116+1)</f>
        <v>82</v>
      </c>
      <c r="L117" s="1">
        <v>1.25</v>
      </c>
      <c r="M117" s="1">
        <f t="shared" si="10"/>
        <v>62.5</v>
      </c>
      <c r="N117" s="1">
        <f t="shared" si="11"/>
        <v>62.5</v>
      </c>
    </row>
    <row r="118" spans="1:14" ht="25.5">
      <c r="A118" s="1">
        <f>SUM(A117+1)</f>
        <v>83</v>
      </c>
      <c r="B118" s="2" t="s">
        <v>16</v>
      </c>
      <c r="C118" s="6" t="s">
        <v>144</v>
      </c>
      <c r="D118" s="6" t="s">
        <v>173</v>
      </c>
      <c r="E118" s="1">
        <v>1</v>
      </c>
      <c r="F118" s="1" t="s">
        <v>83</v>
      </c>
      <c r="G118" s="9">
        <v>260</v>
      </c>
      <c r="H118" s="9">
        <f t="shared" si="14"/>
        <v>260</v>
      </c>
      <c r="I118" s="32"/>
      <c r="J118" s="32"/>
      <c r="K118" s="1">
        <f>SUM(K117+1)</f>
        <v>83</v>
      </c>
      <c r="L118" s="1">
        <v>1.25</v>
      </c>
      <c r="M118" s="1">
        <f t="shared" si="10"/>
        <v>325</v>
      </c>
      <c r="N118" s="1">
        <f t="shared" si="11"/>
        <v>325</v>
      </c>
    </row>
    <row r="119" spans="1:14" ht="25.5">
      <c r="A119" s="1">
        <f>SUM(A118+1)</f>
        <v>84</v>
      </c>
      <c r="B119" s="2" t="s">
        <v>17</v>
      </c>
      <c r="C119" s="6" t="s">
        <v>144</v>
      </c>
      <c r="D119" s="6" t="s">
        <v>173</v>
      </c>
      <c r="E119" s="1">
        <v>1</v>
      </c>
      <c r="F119" s="1" t="s">
        <v>83</v>
      </c>
      <c r="G119" s="9">
        <v>370</v>
      </c>
      <c r="H119" s="9">
        <f t="shared" si="14"/>
        <v>370</v>
      </c>
      <c r="I119" s="32"/>
      <c r="J119" s="32"/>
      <c r="K119" s="1">
        <f>SUM(K118+1)</f>
        <v>84</v>
      </c>
      <c r="L119" s="1">
        <v>1.25</v>
      </c>
      <c r="M119" s="1">
        <f t="shared" si="10"/>
        <v>462.5</v>
      </c>
      <c r="N119" s="1">
        <f t="shared" si="11"/>
        <v>462.5</v>
      </c>
    </row>
    <row r="120" spans="1:14" ht="25.5">
      <c r="A120" s="1">
        <f>SUM(A119+1)</f>
        <v>85</v>
      </c>
      <c r="B120" s="2" t="s">
        <v>72</v>
      </c>
      <c r="C120" s="6" t="s">
        <v>145</v>
      </c>
      <c r="D120" s="6" t="s">
        <v>173</v>
      </c>
      <c r="E120" s="1">
        <v>1</v>
      </c>
      <c r="F120" s="1" t="s">
        <v>83</v>
      </c>
      <c r="G120" s="9">
        <v>370</v>
      </c>
      <c r="H120" s="9">
        <f t="shared" si="14"/>
        <v>370</v>
      </c>
      <c r="I120" s="32"/>
      <c r="J120" s="32"/>
      <c r="K120" s="1">
        <f>SUM(K119+1)</f>
        <v>85</v>
      </c>
      <c r="L120" s="1">
        <v>1.25</v>
      </c>
      <c r="M120" s="1">
        <f t="shared" si="10"/>
        <v>462.5</v>
      </c>
      <c r="N120" s="1">
        <f t="shared" si="11"/>
        <v>462.5</v>
      </c>
    </row>
    <row r="121" spans="1:14" ht="25.5">
      <c r="A121" s="1">
        <f>SUM(A120+1)</f>
        <v>86</v>
      </c>
      <c r="B121" s="2" t="s">
        <v>73</v>
      </c>
      <c r="C121" s="6" t="s">
        <v>145</v>
      </c>
      <c r="D121" s="6" t="s">
        <v>173</v>
      </c>
      <c r="E121" s="1">
        <v>1</v>
      </c>
      <c r="F121" s="1" t="s">
        <v>83</v>
      </c>
      <c r="G121" s="9">
        <v>480</v>
      </c>
      <c r="H121" s="9">
        <f t="shared" si="14"/>
        <v>480</v>
      </c>
      <c r="I121" s="32"/>
      <c r="J121" s="32"/>
      <c r="K121" s="1">
        <f>SUM(K120+1)</f>
        <v>86</v>
      </c>
      <c r="L121" s="1">
        <v>1.25</v>
      </c>
      <c r="M121" s="1">
        <f t="shared" si="10"/>
        <v>600</v>
      </c>
      <c r="N121" s="1">
        <f t="shared" si="11"/>
        <v>600</v>
      </c>
    </row>
    <row r="122" spans="1:14" ht="12.75">
      <c r="A122" s="1"/>
      <c r="B122" s="2"/>
      <c r="C122" s="2"/>
      <c r="D122" s="2"/>
      <c r="E122" s="1"/>
      <c r="F122" s="1"/>
      <c r="G122" s="9"/>
      <c r="H122" s="1"/>
      <c r="I122" s="31"/>
      <c r="J122" s="31"/>
      <c r="K122" s="1"/>
      <c r="L122" s="1">
        <v>1.25</v>
      </c>
      <c r="M122" s="1">
        <f t="shared" si="10"/>
        <v>0</v>
      </c>
      <c r="N122" s="1">
        <f t="shared" si="11"/>
        <v>0</v>
      </c>
    </row>
    <row r="123" spans="1:14" ht="12.75">
      <c r="A123" s="1"/>
      <c r="B123" s="4" t="s">
        <v>21</v>
      </c>
      <c r="C123" s="7"/>
      <c r="D123" s="7"/>
      <c r="E123" s="1"/>
      <c r="F123" s="1"/>
      <c r="G123" s="9"/>
      <c r="H123" s="1"/>
      <c r="I123" s="31"/>
      <c r="J123" s="31"/>
      <c r="K123" s="1"/>
      <c r="L123" s="1">
        <v>1.25</v>
      </c>
      <c r="M123" s="1">
        <f t="shared" si="10"/>
        <v>0</v>
      </c>
      <c r="N123" s="1">
        <f t="shared" si="11"/>
        <v>0</v>
      </c>
    </row>
    <row r="124" spans="1:14" ht="38.25">
      <c r="A124" s="1">
        <f>SUM(A121+1)</f>
        <v>87</v>
      </c>
      <c r="B124" s="2" t="s">
        <v>39</v>
      </c>
      <c r="C124" s="6" t="s">
        <v>146</v>
      </c>
      <c r="D124" s="18" t="s">
        <v>171</v>
      </c>
      <c r="E124" s="1">
        <v>1</v>
      </c>
      <c r="F124" s="1" t="s">
        <v>83</v>
      </c>
      <c r="G124" s="9">
        <v>100</v>
      </c>
      <c r="H124" s="9">
        <f aca="true" t="shared" si="15" ref="H124:H131">G124*E124</f>
        <v>100</v>
      </c>
      <c r="I124" s="32"/>
      <c r="J124" s="32"/>
      <c r="K124" s="1">
        <f>SUM(K121+1)</f>
        <v>87</v>
      </c>
      <c r="L124" s="1">
        <v>1.25</v>
      </c>
      <c r="M124" s="1">
        <f t="shared" si="10"/>
        <v>125</v>
      </c>
      <c r="N124" s="1">
        <f t="shared" si="11"/>
        <v>125</v>
      </c>
    </row>
    <row r="125" spans="1:14" ht="27" customHeight="1">
      <c r="A125" s="1">
        <f>SUM(A124+1)</f>
        <v>88</v>
      </c>
      <c r="B125" s="2" t="s">
        <v>74</v>
      </c>
      <c r="C125" s="6" t="s">
        <v>147</v>
      </c>
      <c r="D125" s="6" t="s">
        <v>172</v>
      </c>
      <c r="E125" s="1">
        <v>1</v>
      </c>
      <c r="F125" s="1" t="s">
        <v>83</v>
      </c>
      <c r="G125" s="9">
        <v>70</v>
      </c>
      <c r="H125" s="9">
        <f t="shared" si="15"/>
        <v>70</v>
      </c>
      <c r="I125" s="32"/>
      <c r="J125" s="32"/>
      <c r="K125" s="1">
        <f>SUM(K124+1)</f>
        <v>88</v>
      </c>
      <c r="L125" s="1">
        <v>1.25</v>
      </c>
      <c r="M125" s="1">
        <f t="shared" si="10"/>
        <v>87.5</v>
      </c>
      <c r="N125" s="1">
        <f t="shared" si="11"/>
        <v>87.5</v>
      </c>
    </row>
    <row r="126" spans="1:14" ht="25.5">
      <c r="A126" s="1">
        <f>SUM(A125+1)</f>
        <v>89</v>
      </c>
      <c r="B126" s="2" t="s">
        <v>37</v>
      </c>
      <c r="C126" s="6" t="s">
        <v>148</v>
      </c>
      <c r="D126" s="6" t="s">
        <v>172</v>
      </c>
      <c r="E126" s="1">
        <v>1</v>
      </c>
      <c r="F126" s="1" t="s">
        <v>83</v>
      </c>
      <c r="G126" s="9">
        <v>105</v>
      </c>
      <c r="H126" s="9">
        <f t="shared" si="15"/>
        <v>105</v>
      </c>
      <c r="I126" s="32"/>
      <c r="J126" s="32"/>
      <c r="K126" s="1">
        <f>SUM(K125+1)</f>
        <v>89</v>
      </c>
      <c r="L126" s="1">
        <v>1.25</v>
      </c>
      <c r="M126" s="1">
        <f t="shared" si="10"/>
        <v>131.25</v>
      </c>
      <c r="N126" s="1">
        <f t="shared" si="11"/>
        <v>131.25</v>
      </c>
    </row>
    <row r="127" spans="1:14" ht="25.5">
      <c r="A127" s="1">
        <f>SUM(A126+1)</f>
        <v>90</v>
      </c>
      <c r="B127" s="2" t="s">
        <v>38</v>
      </c>
      <c r="C127" s="6" t="s">
        <v>148</v>
      </c>
      <c r="D127" s="6" t="s">
        <v>172</v>
      </c>
      <c r="E127" s="1">
        <v>1</v>
      </c>
      <c r="F127" s="1" t="s">
        <v>83</v>
      </c>
      <c r="G127" s="9">
        <v>130</v>
      </c>
      <c r="H127" s="9">
        <f t="shared" si="15"/>
        <v>130</v>
      </c>
      <c r="I127" s="32"/>
      <c r="J127" s="32"/>
      <c r="K127" s="1">
        <f>SUM(K126+1)</f>
        <v>90</v>
      </c>
      <c r="L127" s="1">
        <v>1.25</v>
      </c>
      <c r="M127" s="1">
        <f t="shared" si="10"/>
        <v>162.5</v>
      </c>
      <c r="N127" s="1">
        <f t="shared" si="11"/>
        <v>162.5</v>
      </c>
    </row>
    <row r="128" spans="1:14" ht="12.75">
      <c r="A128" s="1"/>
      <c r="B128" s="2"/>
      <c r="C128" s="2"/>
      <c r="D128" s="2"/>
      <c r="E128" s="1"/>
      <c r="F128" s="1"/>
      <c r="G128" s="9"/>
      <c r="H128" s="1"/>
      <c r="I128" s="31"/>
      <c r="J128" s="31"/>
      <c r="K128" s="1"/>
      <c r="L128" s="1">
        <v>1.25</v>
      </c>
      <c r="M128" s="1">
        <f t="shared" si="10"/>
        <v>0</v>
      </c>
      <c r="N128" s="1">
        <f t="shared" si="11"/>
        <v>0</v>
      </c>
    </row>
    <row r="129" spans="1:14" ht="12.75">
      <c r="A129" s="1"/>
      <c r="B129" s="4" t="s">
        <v>20</v>
      </c>
      <c r="C129" s="7"/>
      <c r="D129" s="7"/>
      <c r="E129" s="1"/>
      <c r="F129" s="1"/>
      <c r="G129" s="9"/>
      <c r="H129" s="1"/>
      <c r="I129" s="31"/>
      <c r="J129" s="31"/>
      <c r="K129" s="1"/>
      <c r="L129" s="1">
        <v>1.25</v>
      </c>
      <c r="M129" s="1">
        <f t="shared" si="10"/>
        <v>0</v>
      </c>
      <c r="N129" s="1">
        <f t="shared" si="11"/>
        <v>0</v>
      </c>
    </row>
    <row r="130" spans="1:14" ht="38.25">
      <c r="A130" s="1">
        <f>SUM(A127+1)</f>
        <v>91</v>
      </c>
      <c r="B130" s="2" t="s">
        <v>199</v>
      </c>
      <c r="C130" s="6" t="s">
        <v>149</v>
      </c>
      <c r="D130" s="18" t="s">
        <v>171</v>
      </c>
      <c r="E130" s="1">
        <v>2</v>
      </c>
      <c r="F130" s="1" t="s">
        <v>83</v>
      </c>
      <c r="G130" s="9">
        <v>80</v>
      </c>
      <c r="H130" s="9">
        <f t="shared" si="15"/>
        <v>160</v>
      </c>
      <c r="I130" s="32"/>
      <c r="J130" s="32"/>
      <c r="K130" s="1">
        <f>SUM(K127+1)</f>
        <v>91</v>
      </c>
      <c r="L130" s="1">
        <v>1.25</v>
      </c>
      <c r="M130" s="1">
        <f t="shared" si="10"/>
        <v>100</v>
      </c>
      <c r="N130" s="1">
        <f t="shared" si="11"/>
        <v>200</v>
      </c>
    </row>
    <row r="131" spans="1:14" ht="28.5" customHeight="1">
      <c r="A131" s="1">
        <f>SUM(A130+1)</f>
        <v>92</v>
      </c>
      <c r="B131" s="2" t="s">
        <v>198</v>
      </c>
      <c r="C131" s="6" t="s">
        <v>150</v>
      </c>
      <c r="D131" s="6" t="s">
        <v>173</v>
      </c>
      <c r="E131" s="1">
        <v>2</v>
      </c>
      <c r="F131" s="1" t="s">
        <v>83</v>
      </c>
      <c r="G131" s="9">
        <v>40</v>
      </c>
      <c r="H131" s="9">
        <f t="shared" si="15"/>
        <v>80</v>
      </c>
      <c r="I131" s="32"/>
      <c r="J131" s="32"/>
      <c r="K131" s="1">
        <f>SUM(K130+1)</f>
        <v>92</v>
      </c>
      <c r="L131" s="1">
        <v>1.25</v>
      </c>
      <c r="M131" s="1">
        <f t="shared" si="10"/>
        <v>50</v>
      </c>
      <c r="N131" s="1">
        <f t="shared" si="11"/>
        <v>100</v>
      </c>
    </row>
    <row r="132" spans="1:14" ht="29.25" customHeight="1">
      <c r="A132" s="1">
        <f>SUM(A131+1)</f>
        <v>93</v>
      </c>
      <c r="B132" s="2" t="s">
        <v>200</v>
      </c>
      <c r="C132" s="6" t="s">
        <v>151</v>
      </c>
      <c r="D132" s="6" t="s">
        <v>173</v>
      </c>
      <c r="E132" s="1">
        <v>2</v>
      </c>
      <c r="F132" s="1" t="s">
        <v>83</v>
      </c>
      <c r="G132" s="9">
        <v>110</v>
      </c>
      <c r="H132" s="9">
        <f>G132*E132</f>
        <v>220</v>
      </c>
      <c r="I132" s="32"/>
      <c r="J132" s="32"/>
      <c r="K132" s="1">
        <f>SUM(K131+1)</f>
        <v>93</v>
      </c>
      <c r="L132" s="1">
        <v>1.25</v>
      </c>
      <c r="M132" s="1">
        <f t="shared" si="10"/>
        <v>137.5</v>
      </c>
      <c r="N132" s="1">
        <f t="shared" si="11"/>
        <v>275</v>
      </c>
    </row>
    <row r="133" spans="1:14" ht="14.25" customHeight="1">
      <c r="A133" s="1"/>
      <c r="B133" s="2"/>
      <c r="C133" s="2"/>
      <c r="D133" s="2"/>
      <c r="E133" s="1"/>
      <c r="F133" s="1"/>
      <c r="G133" s="9"/>
      <c r="H133" s="9"/>
      <c r="I133" s="32"/>
      <c r="J133" s="32"/>
      <c r="K133" s="1"/>
      <c r="L133" s="1">
        <v>1.25</v>
      </c>
      <c r="M133" s="1">
        <f t="shared" si="10"/>
        <v>0</v>
      </c>
      <c r="N133" s="1">
        <f t="shared" si="11"/>
        <v>0</v>
      </c>
    </row>
    <row r="134" spans="1:14" ht="12.75">
      <c r="A134" s="1"/>
      <c r="B134" s="4" t="s">
        <v>75</v>
      </c>
      <c r="C134" s="2"/>
      <c r="D134" s="2"/>
      <c r="E134" s="1"/>
      <c r="F134" s="1"/>
      <c r="G134" s="9"/>
      <c r="H134" s="9"/>
      <c r="I134" s="32"/>
      <c r="J134" s="32"/>
      <c r="K134" s="1"/>
      <c r="L134" s="1">
        <v>1.25</v>
      </c>
      <c r="M134" s="1">
        <f t="shared" si="10"/>
        <v>0</v>
      </c>
      <c r="N134" s="1">
        <f t="shared" si="11"/>
        <v>0</v>
      </c>
    </row>
    <row r="135" spans="1:14" ht="12.75">
      <c r="A135" s="1">
        <f>SUM(A132+1)</f>
        <v>94</v>
      </c>
      <c r="B135" s="10" t="s">
        <v>90</v>
      </c>
      <c r="C135" s="6" t="s">
        <v>152</v>
      </c>
      <c r="D135" s="6" t="s">
        <v>172</v>
      </c>
      <c r="E135" s="1">
        <v>4</v>
      </c>
      <c r="F135" s="1" t="s">
        <v>83</v>
      </c>
      <c r="G135" s="9">
        <v>80</v>
      </c>
      <c r="H135" s="9">
        <f aca="true" t="shared" si="16" ref="H135:H146">G135*E135</f>
        <v>320</v>
      </c>
      <c r="I135" s="32"/>
      <c r="J135" s="32"/>
      <c r="K135" s="1">
        <f>SUM(K132+1)</f>
        <v>94</v>
      </c>
      <c r="L135" s="1">
        <v>1.25</v>
      </c>
      <c r="M135" s="1">
        <f t="shared" si="10"/>
        <v>100</v>
      </c>
      <c r="N135" s="1">
        <f t="shared" si="11"/>
        <v>400</v>
      </c>
    </row>
    <row r="136" spans="1:14" ht="12.75">
      <c r="A136" s="1">
        <f>SUM(A135+1)</f>
        <v>95</v>
      </c>
      <c r="B136" s="10" t="s">
        <v>91</v>
      </c>
      <c r="C136" s="6" t="s">
        <v>152</v>
      </c>
      <c r="D136" s="6" t="s">
        <v>172</v>
      </c>
      <c r="E136" s="1">
        <v>2</v>
      </c>
      <c r="F136" s="1" t="s">
        <v>83</v>
      </c>
      <c r="G136" s="9">
        <v>150</v>
      </c>
      <c r="H136" s="9">
        <f t="shared" si="16"/>
        <v>300</v>
      </c>
      <c r="I136" s="32"/>
      <c r="J136" s="32"/>
      <c r="K136" s="1">
        <f>SUM(K135+1)</f>
        <v>95</v>
      </c>
      <c r="L136" s="1">
        <v>1.25</v>
      </c>
      <c r="M136" s="1">
        <f t="shared" si="10"/>
        <v>187.5</v>
      </c>
      <c r="N136" s="1">
        <f t="shared" si="11"/>
        <v>375</v>
      </c>
    </row>
    <row r="137" spans="1:14" ht="12.75">
      <c r="A137" s="1">
        <f>SUM(A136+1)</f>
        <v>96</v>
      </c>
      <c r="B137" s="2" t="s">
        <v>77</v>
      </c>
      <c r="C137" s="6" t="s">
        <v>153</v>
      </c>
      <c r="D137" s="6" t="s">
        <v>172</v>
      </c>
      <c r="E137" s="1">
        <v>5</v>
      </c>
      <c r="F137" s="1" t="s">
        <v>83</v>
      </c>
      <c r="G137" s="9">
        <v>60</v>
      </c>
      <c r="H137" s="9">
        <f t="shared" si="16"/>
        <v>300</v>
      </c>
      <c r="I137" s="32"/>
      <c r="J137" s="32"/>
      <c r="K137" s="1">
        <f>SUM(K136+1)</f>
        <v>96</v>
      </c>
      <c r="L137" s="1">
        <v>1.25</v>
      </c>
      <c r="M137" s="1">
        <f t="shared" si="10"/>
        <v>75</v>
      </c>
      <c r="N137" s="1">
        <f t="shared" si="11"/>
        <v>375</v>
      </c>
    </row>
    <row r="138" spans="1:14" ht="12.75">
      <c r="A138" s="1">
        <f>SUM(A137+1)</f>
        <v>97</v>
      </c>
      <c r="B138" s="10" t="s">
        <v>76</v>
      </c>
      <c r="C138" s="19" t="s">
        <v>154</v>
      </c>
      <c r="D138" s="6" t="s">
        <v>172</v>
      </c>
      <c r="E138" s="1">
        <v>4</v>
      </c>
      <c r="F138" s="1" t="s">
        <v>83</v>
      </c>
      <c r="G138" s="9">
        <v>80</v>
      </c>
      <c r="H138" s="9">
        <f t="shared" si="16"/>
        <v>320</v>
      </c>
      <c r="I138" s="32"/>
      <c r="J138" s="32"/>
      <c r="K138" s="1">
        <f>SUM(K137+1)</f>
        <v>97</v>
      </c>
      <c r="L138" s="1">
        <v>1.25</v>
      </c>
      <c r="M138" s="1">
        <f t="shared" si="10"/>
        <v>100</v>
      </c>
      <c r="N138" s="1">
        <f t="shared" si="11"/>
        <v>400</v>
      </c>
    </row>
    <row r="139" spans="1:14" ht="12.75">
      <c r="A139" s="1"/>
      <c r="B139" s="10"/>
      <c r="C139" s="1"/>
      <c r="D139" s="1"/>
      <c r="E139" s="1"/>
      <c r="F139" s="1"/>
      <c r="G139" s="9"/>
      <c r="H139" s="1"/>
      <c r="I139" s="31"/>
      <c r="J139" s="31"/>
      <c r="K139" s="1"/>
      <c r="L139" s="1">
        <v>1.25</v>
      </c>
      <c r="M139" s="1">
        <f t="shared" si="10"/>
        <v>0</v>
      </c>
      <c r="N139" s="1">
        <f t="shared" si="11"/>
        <v>0</v>
      </c>
    </row>
    <row r="140" spans="1:14" ht="12.75">
      <c r="A140" s="1"/>
      <c r="B140" s="10"/>
      <c r="C140" s="1"/>
      <c r="D140" s="1"/>
      <c r="E140" s="1"/>
      <c r="F140" s="1"/>
      <c r="G140" s="9"/>
      <c r="H140" s="1"/>
      <c r="I140" s="31"/>
      <c r="J140" s="31"/>
      <c r="K140" s="1"/>
      <c r="L140" s="1">
        <v>1.25</v>
      </c>
      <c r="M140" s="1">
        <f t="shared" si="10"/>
        <v>0</v>
      </c>
      <c r="N140" s="1">
        <f t="shared" si="11"/>
        <v>0</v>
      </c>
    </row>
    <row r="141" spans="1:14" ht="12.75">
      <c r="A141" s="1"/>
      <c r="B141" s="12" t="s">
        <v>79</v>
      </c>
      <c r="C141" s="1"/>
      <c r="D141" s="1"/>
      <c r="E141" s="1"/>
      <c r="F141" s="1"/>
      <c r="G141" s="9"/>
      <c r="H141" s="1"/>
      <c r="I141" s="31"/>
      <c r="J141" s="31"/>
      <c r="K141" s="1"/>
      <c r="L141" s="1">
        <v>1.25</v>
      </c>
      <c r="M141" s="1">
        <f t="shared" si="10"/>
        <v>0</v>
      </c>
      <c r="N141" s="1">
        <f t="shared" si="11"/>
        <v>0</v>
      </c>
    </row>
    <row r="142" spans="1:14" ht="12.75">
      <c r="A142" s="1">
        <f>SUM(A138+1)</f>
        <v>98</v>
      </c>
      <c r="B142" s="14" t="s">
        <v>80</v>
      </c>
      <c r="C142" s="19" t="s">
        <v>155</v>
      </c>
      <c r="D142" s="6" t="s">
        <v>172</v>
      </c>
      <c r="E142" s="1">
        <v>30</v>
      </c>
      <c r="F142" s="1" t="s">
        <v>84</v>
      </c>
      <c r="G142" s="9">
        <v>6</v>
      </c>
      <c r="H142" s="9">
        <f t="shared" si="16"/>
        <v>180</v>
      </c>
      <c r="I142" s="32"/>
      <c r="J142" s="32"/>
      <c r="K142" s="1">
        <f>SUM(K138+1)</f>
        <v>98</v>
      </c>
      <c r="L142" s="1">
        <v>1.25</v>
      </c>
      <c r="M142" s="1">
        <f aca="true" t="shared" si="17" ref="M142:M156">G142*L142</f>
        <v>7.5</v>
      </c>
      <c r="N142" s="1">
        <f aca="true" t="shared" si="18" ref="N142:N156">M142*E142</f>
        <v>225</v>
      </c>
    </row>
    <row r="143" spans="1:14" ht="25.5">
      <c r="A143" s="1">
        <f>SUM(A142+1)</f>
        <v>99</v>
      </c>
      <c r="B143" s="14" t="s">
        <v>81</v>
      </c>
      <c r="C143" s="19" t="s">
        <v>156</v>
      </c>
      <c r="D143" s="6" t="s">
        <v>172</v>
      </c>
      <c r="E143" s="1">
        <v>2</v>
      </c>
      <c r="F143" s="1" t="s">
        <v>83</v>
      </c>
      <c r="G143" s="9">
        <v>70</v>
      </c>
      <c r="H143" s="9">
        <f t="shared" si="16"/>
        <v>140</v>
      </c>
      <c r="I143" s="32"/>
      <c r="J143" s="32"/>
      <c r="K143" s="1">
        <f>SUM(K142+1)</f>
        <v>99</v>
      </c>
      <c r="L143" s="1">
        <v>1.25</v>
      </c>
      <c r="M143" s="1">
        <f t="shared" si="17"/>
        <v>87.5</v>
      </c>
      <c r="N143" s="1">
        <f t="shared" si="18"/>
        <v>175</v>
      </c>
    </row>
    <row r="144" spans="1:14" ht="25.5">
      <c r="A144" s="1">
        <f>SUM(A143+1)</f>
        <v>100</v>
      </c>
      <c r="B144" s="14" t="s">
        <v>82</v>
      </c>
      <c r="C144" s="19" t="s">
        <v>156</v>
      </c>
      <c r="D144" s="6" t="s">
        <v>172</v>
      </c>
      <c r="E144" s="1">
        <v>1</v>
      </c>
      <c r="F144" s="1" t="s">
        <v>83</v>
      </c>
      <c r="G144" s="9">
        <v>110</v>
      </c>
      <c r="H144" s="9">
        <f t="shared" si="16"/>
        <v>110</v>
      </c>
      <c r="I144" s="32"/>
      <c r="J144" s="32"/>
      <c r="K144" s="1">
        <f>SUM(K143+1)</f>
        <v>100</v>
      </c>
      <c r="L144" s="1">
        <v>1.25</v>
      </c>
      <c r="M144" s="1">
        <f t="shared" si="17"/>
        <v>137.5</v>
      </c>
      <c r="N144" s="1">
        <f t="shared" si="18"/>
        <v>137.5</v>
      </c>
    </row>
    <row r="145" spans="1:14" ht="25.5">
      <c r="A145" s="1">
        <f>SUM(A144+1)</f>
        <v>101</v>
      </c>
      <c r="B145" s="13" t="s">
        <v>95</v>
      </c>
      <c r="C145" s="19" t="s">
        <v>157</v>
      </c>
      <c r="D145" s="6" t="s">
        <v>172</v>
      </c>
      <c r="E145" s="1">
        <v>2</v>
      </c>
      <c r="F145" s="1" t="s">
        <v>83</v>
      </c>
      <c r="G145" s="11">
        <v>50</v>
      </c>
      <c r="H145" s="9">
        <f t="shared" si="16"/>
        <v>100</v>
      </c>
      <c r="I145" s="32"/>
      <c r="J145" s="32"/>
      <c r="K145" s="1">
        <f>SUM(K144+1)</f>
        <v>101</v>
      </c>
      <c r="L145" s="1">
        <v>1.25</v>
      </c>
      <c r="M145" s="1">
        <f t="shared" si="17"/>
        <v>62.5</v>
      </c>
      <c r="N145" s="1">
        <f t="shared" si="18"/>
        <v>125</v>
      </c>
    </row>
    <row r="146" spans="1:14" ht="25.5">
      <c r="A146" s="1">
        <f>SUM(A145+1)</f>
        <v>102</v>
      </c>
      <c r="B146" s="10" t="s">
        <v>96</v>
      </c>
      <c r="C146" s="19" t="s">
        <v>157</v>
      </c>
      <c r="D146" s="6" t="s">
        <v>172</v>
      </c>
      <c r="E146" s="1">
        <v>1</v>
      </c>
      <c r="F146" s="1" t="s">
        <v>83</v>
      </c>
      <c r="G146" s="9">
        <v>70</v>
      </c>
      <c r="H146" s="9">
        <f t="shared" si="16"/>
        <v>70</v>
      </c>
      <c r="I146" s="32"/>
      <c r="J146" s="32"/>
      <c r="K146" s="1">
        <f>SUM(K145+1)</f>
        <v>102</v>
      </c>
      <c r="L146" s="1">
        <v>1.25</v>
      </c>
      <c r="M146" s="1">
        <f t="shared" si="17"/>
        <v>87.5</v>
      </c>
      <c r="N146" s="1">
        <f t="shared" si="18"/>
        <v>87.5</v>
      </c>
    </row>
    <row r="147" spans="1:14" ht="12.75">
      <c r="A147" s="1"/>
      <c r="B147" s="10"/>
      <c r="C147" s="1"/>
      <c r="D147" s="1"/>
      <c r="E147" s="1"/>
      <c r="F147" s="1"/>
      <c r="G147" s="9"/>
      <c r="H147" s="1"/>
      <c r="I147" s="31"/>
      <c r="J147" s="31"/>
      <c r="K147" s="1"/>
      <c r="L147" s="1">
        <v>1.25</v>
      </c>
      <c r="M147" s="1">
        <f t="shared" si="17"/>
        <v>0</v>
      </c>
      <c r="N147" s="1">
        <f t="shared" si="18"/>
        <v>0</v>
      </c>
    </row>
    <row r="148" spans="1:14" ht="12.75">
      <c r="A148" s="1"/>
      <c r="B148" s="12" t="s">
        <v>97</v>
      </c>
      <c r="C148" s="1"/>
      <c r="D148" s="1"/>
      <c r="E148" s="1"/>
      <c r="F148" s="1"/>
      <c r="G148" s="9"/>
      <c r="H148" s="1"/>
      <c r="I148" s="31"/>
      <c r="J148" s="31"/>
      <c r="K148" s="1"/>
      <c r="L148" s="1">
        <v>1.25</v>
      </c>
      <c r="M148" s="1">
        <f t="shared" si="17"/>
        <v>0</v>
      </c>
      <c r="N148" s="1">
        <f t="shared" si="18"/>
        <v>0</v>
      </c>
    </row>
    <row r="149" spans="1:14" ht="25.5">
      <c r="A149" s="1">
        <f>A146+1</f>
        <v>103</v>
      </c>
      <c r="B149" s="10" t="s">
        <v>98</v>
      </c>
      <c r="C149" s="19" t="s">
        <v>158</v>
      </c>
      <c r="D149" s="19" t="s">
        <v>173</v>
      </c>
      <c r="E149" s="1">
        <v>1</v>
      </c>
      <c r="F149" s="1" t="s">
        <v>83</v>
      </c>
      <c r="G149" s="9">
        <v>15</v>
      </c>
      <c r="H149" s="9">
        <f>E149*G149</f>
        <v>15</v>
      </c>
      <c r="I149" s="32"/>
      <c r="J149" s="32"/>
      <c r="K149" s="1">
        <f>K146+1</f>
        <v>103</v>
      </c>
      <c r="L149" s="1">
        <v>1.25</v>
      </c>
      <c r="M149" s="1">
        <f t="shared" si="17"/>
        <v>18.75</v>
      </c>
      <c r="N149" s="1">
        <f t="shared" si="18"/>
        <v>18.75</v>
      </c>
    </row>
    <row r="150" spans="1:14" ht="25.5">
      <c r="A150" s="1">
        <f>A149+1</f>
        <v>104</v>
      </c>
      <c r="B150" s="10" t="s">
        <v>99</v>
      </c>
      <c r="C150" s="19" t="s">
        <v>158</v>
      </c>
      <c r="D150" s="19" t="s">
        <v>173</v>
      </c>
      <c r="E150" s="1">
        <v>1</v>
      </c>
      <c r="F150" s="1" t="s">
        <v>83</v>
      </c>
      <c r="G150" s="9">
        <v>20</v>
      </c>
      <c r="H150" s="9">
        <f aca="true" t="shared" si="19" ref="H150:H156">E150*G150</f>
        <v>20</v>
      </c>
      <c r="I150" s="32"/>
      <c r="J150" s="32"/>
      <c r="K150" s="1">
        <f>K149+1</f>
        <v>104</v>
      </c>
      <c r="L150" s="1">
        <v>1.25</v>
      </c>
      <c r="M150" s="1">
        <f t="shared" si="17"/>
        <v>25</v>
      </c>
      <c r="N150" s="1">
        <f t="shared" si="18"/>
        <v>25</v>
      </c>
    </row>
    <row r="151" spans="1:14" ht="25.5">
      <c r="A151" s="1">
        <f aca="true" t="shared" si="20" ref="A151:A156">A150+1</f>
        <v>105</v>
      </c>
      <c r="B151" s="10" t="s">
        <v>100</v>
      </c>
      <c r="C151" s="19" t="s">
        <v>158</v>
      </c>
      <c r="D151" s="19" t="s">
        <v>173</v>
      </c>
      <c r="E151" s="1">
        <v>1</v>
      </c>
      <c r="F151" s="1" t="s">
        <v>83</v>
      </c>
      <c r="G151" s="9">
        <v>30</v>
      </c>
      <c r="H151" s="9">
        <f t="shared" si="19"/>
        <v>30</v>
      </c>
      <c r="I151" s="32"/>
      <c r="J151" s="32"/>
      <c r="K151" s="1">
        <f aca="true" t="shared" si="21" ref="K151:K156">K150+1</f>
        <v>105</v>
      </c>
      <c r="L151" s="1">
        <v>1.25</v>
      </c>
      <c r="M151" s="1">
        <f t="shared" si="17"/>
        <v>37.5</v>
      </c>
      <c r="N151" s="1">
        <f t="shared" si="18"/>
        <v>37.5</v>
      </c>
    </row>
    <row r="152" spans="1:14" ht="25.5">
      <c r="A152" s="1">
        <f t="shared" si="20"/>
        <v>106</v>
      </c>
      <c r="B152" s="10" t="s">
        <v>101</v>
      </c>
      <c r="C152" s="19" t="s">
        <v>158</v>
      </c>
      <c r="D152" s="19" t="s">
        <v>173</v>
      </c>
      <c r="E152" s="1">
        <v>1</v>
      </c>
      <c r="F152" s="1" t="s">
        <v>83</v>
      </c>
      <c r="G152" s="9">
        <v>45</v>
      </c>
      <c r="H152" s="9">
        <f t="shared" si="19"/>
        <v>45</v>
      </c>
      <c r="I152" s="32"/>
      <c r="J152" s="32"/>
      <c r="K152" s="1">
        <f t="shared" si="21"/>
        <v>106</v>
      </c>
      <c r="L152" s="1">
        <v>1.25</v>
      </c>
      <c r="M152" s="1">
        <f t="shared" si="17"/>
        <v>56.25</v>
      </c>
      <c r="N152" s="1">
        <f t="shared" si="18"/>
        <v>56.25</v>
      </c>
    </row>
    <row r="153" spans="1:14" ht="25.5">
      <c r="A153" s="1">
        <f t="shared" si="20"/>
        <v>107</v>
      </c>
      <c r="B153" s="10" t="s">
        <v>102</v>
      </c>
      <c r="C153" s="19" t="s">
        <v>159</v>
      </c>
      <c r="D153" s="19" t="s">
        <v>173</v>
      </c>
      <c r="E153" s="1">
        <v>1</v>
      </c>
      <c r="F153" s="1" t="s">
        <v>83</v>
      </c>
      <c r="G153" s="9">
        <v>15</v>
      </c>
      <c r="H153" s="9">
        <f t="shared" si="19"/>
        <v>15</v>
      </c>
      <c r="I153" s="32"/>
      <c r="J153" s="32"/>
      <c r="K153" s="1">
        <f t="shared" si="21"/>
        <v>107</v>
      </c>
      <c r="L153" s="1">
        <v>1.25</v>
      </c>
      <c r="M153" s="1">
        <f t="shared" si="17"/>
        <v>18.75</v>
      </c>
      <c r="N153" s="1">
        <f t="shared" si="18"/>
        <v>18.75</v>
      </c>
    </row>
    <row r="154" spans="1:14" ht="25.5">
      <c r="A154" s="1">
        <f t="shared" si="20"/>
        <v>108</v>
      </c>
      <c r="B154" s="10" t="s">
        <v>103</v>
      </c>
      <c r="C154" s="19" t="s">
        <v>159</v>
      </c>
      <c r="D154" s="19" t="s">
        <v>173</v>
      </c>
      <c r="E154" s="1">
        <v>1</v>
      </c>
      <c r="F154" s="1" t="s">
        <v>83</v>
      </c>
      <c r="G154" s="9">
        <v>25</v>
      </c>
      <c r="H154" s="9">
        <f t="shared" si="19"/>
        <v>25</v>
      </c>
      <c r="I154" s="32"/>
      <c r="J154" s="32"/>
      <c r="K154" s="1">
        <f t="shared" si="21"/>
        <v>108</v>
      </c>
      <c r="L154" s="1">
        <v>1.25</v>
      </c>
      <c r="M154" s="1">
        <f t="shared" si="17"/>
        <v>31.25</v>
      </c>
      <c r="N154" s="1">
        <f t="shared" si="18"/>
        <v>31.25</v>
      </c>
    </row>
    <row r="155" spans="1:14" ht="25.5">
      <c r="A155" s="1">
        <f t="shared" si="20"/>
        <v>109</v>
      </c>
      <c r="B155" s="10" t="s">
        <v>104</v>
      </c>
      <c r="C155" s="19" t="s">
        <v>159</v>
      </c>
      <c r="D155" s="19" t="s">
        <v>173</v>
      </c>
      <c r="E155" s="1">
        <v>1</v>
      </c>
      <c r="F155" s="1" t="s">
        <v>83</v>
      </c>
      <c r="G155" s="9">
        <v>35</v>
      </c>
      <c r="H155" s="9">
        <f t="shared" si="19"/>
        <v>35</v>
      </c>
      <c r="I155" s="32"/>
      <c r="J155" s="32"/>
      <c r="K155" s="1">
        <f t="shared" si="21"/>
        <v>109</v>
      </c>
      <c r="L155" s="1">
        <v>1.25</v>
      </c>
      <c r="M155" s="1">
        <f t="shared" si="17"/>
        <v>43.75</v>
      </c>
      <c r="N155" s="1">
        <f t="shared" si="18"/>
        <v>43.75</v>
      </c>
    </row>
    <row r="156" spans="1:14" ht="25.5">
      <c r="A156" s="1">
        <f t="shared" si="20"/>
        <v>110</v>
      </c>
      <c r="B156" s="10" t="s">
        <v>105</v>
      </c>
      <c r="C156" s="19" t="s">
        <v>159</v>
      </c>
      <c r="D156" s="19" t="s">
        <v>173</v>
      </c>
      <c r="E156" s="1">
        <v>1</v>
      </c>
      <c r="F156" s="1" t="s">
        <v>83</v>
      </c>
      <c r="G156" s="9">
        <v>45</v>
      </c>
      <c r="H156" s="9">
        <f t="shared" si="19"/>
        <v>45</v>
      </c>
      <c r="I156" s="32"/>
      <c r="J156" s="32"/>
      <c r="K156" s="1">
        <f t="shared" si="21"/>
        <v>110</v>
      </c>
      <c r="L156" s="1">
        <v>1.25</v>
      </c>
      <c r="M156" s="1">
        <f t="shared" si="17"/>
        <v>56.25</v>
      </c>
      <c r="N156" s="1">
        <f t="shared" si="18"/>
        <v>56.25</v>
      </c>
    </row>
    <row r="157" spans="7:14" ht="12.75">
      <c r="G157" s="26" t="s">
        <v>202</v>
      </c>
      <c r="H157" s="29">
        <f>SUM(H14:H156)</f>
        <v>31465</v>
      </c>
      <c r="I157" s="33"/>
      <c r="J157" s="33"/>
      <c r="N157" s="30">
        <f>SUM(N14:N156)</f>
        <v>39331.25</v>
      </c>
    </row>
    <row r="158" spans="7:10" ht="12.75">
      <c r="G158" s="15" t="s">
        <v>201</v>
      </c>
      <c r="H158" s="16">
        <f>H157*0.24</f>
        <v>7551.599999999999</v>
      </c>
      <c r="I158" s="34"/>
      <c r="J158" s="34"/>
    </row>
    <row r="159" spans="7:10" ht="12.75">
      <c r="G159" s="15" t="s">
        <v>85</v>
      </c>
      <c r="H159" s="16">
        <f>H157+H158</f>
        <v>39016.6</v>
      </c>
      <c r="I159" s="34"/>
      <c r="J159" s="34"/>
    </row>
    <row r="162" spans="2:10" ht="27.75" customHeight="1">
      <c r="B162" s="27"/>
      <c r="C162" s="82" t="s">
        <v>203</v>
      </c>
      <c r="D162" s="82"/>
      <c r="E162" s="82"/>
      <c r="F162" s="28"/>
      <c r="G162" s="83" t="s">
        <v>166</v>
      </c>
      <c r="H162" s="83"/>
      <c r="I162" s="27"/>
      <c r="J162" s="27"/>
    </row>
    <row r="168" spans="2:10" ht="12.75">
      <c r="B168" s="22"/>
      <c r="C168" s="84" t="s">
        <v>162</v>
      </c>
      <c r="D168" s="84"/>
      <c r="E168" s="84"/>
      <c r="G168" s="84" t="s">
        <v>164</v>
      </c>
      <c r="H168" s="84"/>
      <c r="I168" s="24"/>
      <c r="J168" s="24"/>
    </row>
    <row r="169" spans="2:10" ht="12.75">
      <c r="B169" s="22"/>
      <c r="C169" s="84" t="s">
        <v>163</v>
      </c>
      <c r="D169" s="84"/>
      <c r="E169" s="84"/>
      <c r="G169" s="84" t="s">
        <v>165</v>
      </c>
      <c r="H169" s="84"/>
      <c r="I169" s="24"/>
      <c r="J169" s="24"/>
    </row>
  </sheetData>
  <sheetProtection/>
  <mergeCells count="7">
    <mergeCell ref="B8:H8"/>
    <mergeCell ref="C162:E162"/>
    <mergeCell ref="G162:H162"/>
    <mergeCell ref="C168:E168"/>
    <mergeCell ref="G168:H168"/>
    <mergeCell ref="C169:E169"/>
    <mergeCell ref="G169:H16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Δ.Ε.Υ.Α. ΚΙΛΚΙΣ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Δ.Ε.Υ.Α. ΚΙΛΚΙΣ</dc:creator>
  <cp:keywords/>
  <dc:description/>
  <cp:lastModifiedBy>USER1</cp:lastModifiedBy>
  <cp:lastPrinted>2020-06-11T05:56:32Z</cp:lastPrinted>
  <dcterms:created xsi:type="dcterms:W3CDTF">2014-01-21T08:28:35Z</dcterms:created>
  <dcterms:modified xsi:type="dcterms:W3CDTF">2020-06-11T06:06:22Z</dcterms:modified>
  <cp:category/>
  <cp:version/>
  <cp:contentType/>
  <cp:contentStatus/>
</cp:coreProperties>
</file>